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1"/>
  </bookViews>
  <sheets>
    <sheet name="Anual" sheetId="2" state="hidden" r:id="rId1"/>
    <sheet name="Trimestrializare" sheetId="1" r:id="rId2"/>
  </sheets>
  <calcPr calcId="144525"/>
</workbook>
</file>

<file path=xl/calcChain.xml><?xml version="1.0" encoding="utf-8"?>
<calcChain xmlns="http://schemas.openxmlformats.org/spreadsheetml/2006/main">
  <c r="I115" i="1" l="1"/>
  <c r="J40" i="1"/>
  <c r="I44" i="1"/>
  <c r="I45" i="1"/>
  <c r="I119" i="1"/>
  <c r="I120" i="1"/>
  <c r="J124" i="1"/>
  <c r="K124" i="1"/>
  <c r="L124" i="1"/>
  <c r="M124" i="1"/>
  <c r="J123" i="1"/>
  <c r="K123" i="1"/>
  <c r="L123" i="1"/>
  <c r="M123" i="1"/>
  <c r="I126" i="1"/>
  <c r="I127" i="1"/>
  <c r="I125" i="1"/>
  <c r="I122" i="1"/>
  <c r="I139" i="1"/>
  <c r="I138" i="1"/>
  <c r="I69" i="1"/>
  <c r="I68" i="1"/>
  <c r="I58" i="2"/>
  <c r="I57" i="2"/>
  <c r="I123" i="1" l="1"/>
  <c r="K62" i="1"/>
  <c r="L62" i="1"/>
  <c r="M62" i="1"/>
  <c r="K61" i="1"/>
  <c r="L61" i="1"/>
  <c r="M61" i="1"/>
  <c r="J62" i="1"/>
  <c r="J61" i="1"/>
  <c r="I76" i="1"/>
  <c r="I75" i="1"/>
  <c r="K100" i="1"/>
  <c r="L100" i="1"/>
  <c r="M100" i="1"/>
  <c r="K99" i="1"/>
  <c r="L99" i="1"/>
  <c r="M99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6" i="1"/>
  <c r="I117" i="1"/>
  <c r="I118" i="1"/>
  <c r="I101" i="1"/>
  <c r="I128" i="1"/>
  <c r="I124" i="1" s="1"/>
  <c r="I121" i="1"/>
  <c r="I132" i="1"/>
  <c r="I131" i="1"/>
  <c r="I80" i="2"/>
  <c r="I79" i="2"/>
  <c r="I147" i="2" l="1"/>
  <c r="I145" i="2" s="1"/>
  <c r="I150" i="2"/>
  <c r="I149" i="2"/>
  <c r="I138" i="2"/>
  <c r="I137" i="2"/>
  <c r="I120" i="2"/>
  <c r="I123" i="2"/>
  <c r="I119" i="2"/>
  <c r="I96" i="2"/>
  <c r="I95" i="2"/>
  <c r="I93" i="2" s="1"/>
  <c r="I76" i="2"/>
  <c r="I56" i="2" s="1"/>
  <c r="I75" i="2"/>
  <c r="I55" i="2"/>
  <c r="I40" i="2"/>
  <c r="I38" i="2" s="1"/>
  <c r="I39" i="2"/>
  <c r="I37" i="2" s="1"/>
  <c r="I53" i="2" l="1"/>
  <c r="I51" i="2" s="1"/>
  <c r="I49" i="2" s="1"/>
  <c r="I148" i="2"/>
  <c r="I146" i="2" s="1"/>
  <c r="I33" i="2"/>
  <c r="I35" i="2"/>
  <c r="I36" i="2"/>
  <c r="I34" i="2"/>
  <c r="I124" i="2"/>
  <c r="I94" i="2" s="1"/>
  <c r="I54" i="2" s="1"/>
  <c r="J162" i="1"/>
  <c r="J160" i="1" s="1"/>
  <c r="J158" i="1" s="1"/>
  <c r="K162" i="1"/>
  <c r="K160" i="1" s="1"/>
  <c r="K158" i="1" s="1"/>
  <c r="L162" i="1"/>
  <c r="L160" i="1" s="1"/>
  <c r="L158" i="1" s="1"/>
  <c r="M162" i="1"/>
  <c r="M160" i="1" s="1"/>
  <c r="M158" i="1" s="1"/>
  <c r="J161" i="1"/>
  <c r="J159" i="1" s="1"/>
  <c r="J157" i="1" s="1"/>
  <c r="K161" i="1"/>
  <c r="K159" i="1" s="1"/>
  <c r="K157" i="1" s="1"/>
  <c r="L161" i="1"/>
  <c r="L159" i="1" s="1"/>
  <c r="L157" i="1" s="1"/>
  <c r="M161" i="1"/>
  <c r="M159" i="1" s="1"/>
  <c r="M157" i="1" s="1"/>
  <c r="I164" i="1"/>
  <c r="I165" i="1"/>
  <c r="I166" i="1"/>
  <c r="I167" i="1"/>
  <c r="I168" i="1"/>
  <c r="I169" i="1"/>
  <c r="I170" i="1"/>
  <c r="I171" i="1"/>
  <c r="I172" i="1"/>
  <c r="J150" i="1"/>
  <c r="K150" i="1"/>
  <c r="L150" i="1"/>
  <c r="M150" i="1"/>
  <c r="J149" i="1"/>
  <c r="K149" i="1"/>
  <c r="L149" i="1"/>
  <c r="M149" i="1"/>
  <c r="I152" i="1"/>
  <c r="I153" i="1"/>
  <c r="I154" i="1"/>
  <c r="I155" i="1"/>
  <c r="I156" i="1"/>
  <c r="I151" i="1"/>
  <c r="I142" i="1"/>
  <c r="I143" i="1"/>
  <c r="I144" i="1"/>
  <c r="I145" i="1"/>
  <c r="I146" i="1"/>
  <c r="I147" i="1"/>
  <c r="I148" i="1"/>
  <c r="I141" i="1"/>
  <c r="J134" i="1"/>
  <c r="K134" i="1"/>
  <c r="L134" i="1"/>
  <c r="M134" i="1"/>
  <c r="J133" i="1"/>
  <c r="K133" i="1"/>
  <c r="M133" i="1"/>
  <c r="I137" i="1"/>
  <c r="I140" i="1"/>
  <c r="I136" i="1"/>
  <c r="I130" i="1" s="1"/>
  <c r="I135" i="1"/>
  <c r="I129" i="1" s="1"/>
  <c r="J130" i="1"/>
  <c r="K130" i="1"/>
  <c r="M130" i="1"/>
  <c r="J129" i="1"/>
  <c r="K129" i="1"/>
  <c r="M129" i="1"/>
  <c r="J100" i="1"/>
  <c r="I100" i="1"/>
  <c r="J99" i="1"/>
  <c r="K80" i="1"/>
  <c r="L80" i="1"/>
  <c r="M80" i="1"/>
  <c r="K79" i="1"/>
  <c r="K59" i="1" s="1"/>
  <c r="L79" i="1"/>
  <c r="L59" i="1" s="1"/>
  <c r="M79" i="1"/>
  <c r="M59" i="1" s="1"/>
  <c r="J80" i="1"/>
  <c r="J79" i="1"/>
  <c r="I94" i="1"/>
  <c r="I95" i="1"/>
  <c r="I96" i="1"/>
  <c r="I86" i="1"/>
  <c r="I87" i="1"/>
  <c r="I88" i="1"/>
  <c r="I89" i="1"/>
  <c r="I90" i="1"/>
  <c r="I91" i="1"/>
  <c r="I92" i="1"/>
  <c r="I93" i="1"/>
  <c r="I82" i="1"/>
  <c r="I80" i="1" s="1"/>
  <c r="I81" i="1"/>
  <c r="I79" i="1" s="1"/>
  <c r="I78" i="1"/>
  <c r="J98" i="1" l="1"/>
  <c r="M97" i="1"/>
  <c r="M57" i="1" s="1"/>
  <c r="M55" i="1" s="1"/>
  <c r="M53" i="1" s="1"/>
  <c r="L97" i="1"/>
  <c r="L57" i="1" s="1"/>
  <c r="L55" i="1" s="1"/>
  <c r="L53" i="1" s="1"/>
  <c r="L98" i="1"/>
  <c r="K98" i="1"/>
  <c r="K97" i="1"/>
  <c r="K57" i="1" s="1"/>
  <c r="K55" i="1" s="1"/>
  <c r="K53" i="1" s="1"/>
  <c r="I150" i="1"/>
  <c r="M98" i="1"/>
  <c r="J97" i="1"/>
  <c r="J60" i="1"/>
  <c r="K60" i="1"/>
  <c r="L60" i="1"/>
  <c r="M60" i="1"/>
  <c r="J59" i="1"/>
  <c r="I84" i="1"/>
  <c r="I52" i="2"/>
  <c r="I50" i="2" s="1"/>
  <c r="I47" i="2"/>
  <c r="I31" i="2"/>
  <c r="I29" i="2" s="1"/>
  <c r="I32" i="2"/>
  <c r="I30" i="2" s="1"/>
  <c r="I64" i="1"/>
  <c r="I65" i="1"/>
  <c r="I66" i="1"/>
  <c r="I67" i="1"/>
  <c r="I70" i="1"/>
  <c r="I71" i="1"/>
  <c r="I72" i="1"/>
  <c r="I73" i="1"/>
  <c r="I74" i="1"/>
  <c r="I77" i="1"/>
  <c r="J58" i="1" l="1"/>
  <c r="J56" i="1" s="1"/>
  <c r="J54" i="1" s="1"/>
  <c r="K58" i="1"/>
  <c r="K56" i="1" s="1"/>
  <c r="K54" i="1" s="1"/>
  <c r="L58" i="1"/>
  <c r="L56" i="1" s="1"/>
  <c r="L54" i="1" s="1"/>
  <c r="M58" i="1"/>
  <c r="M56" i="1" s="1"/>
  <c r="M54" i="1" s="1"/>
  <c r="J57" i="1"/>
  <c r="J55" i="1" s="1"/>
  <c r="J53" i="1" s="1"/>
  <c r="I62" i="1"/>
  <c r="I60" i="1" s="1"/>
  <c r="I48" i="2"/>
  <c r="I27" i="2"/>
  <c r="I25" i="2" s="1"/>
  <c r="I23" i="2" s="1"/>
  <c r="I21" i="2" s="1"/>
  <c r="I19" i="2" s="1"/>
  <c r="I28" i="2"/>
  <c r="I26" i="2" s="1"/>
  <c r="I24" i="2" s="1"/>
  <c r="I22" i="2" s="1"/>
  <c r="I20" i="2" s="1"/>
  <c r="I85" i="1"/>
  <c r="I83" i="1" s="1"/>
  <c r="I63" i="1"/>
  <c r="I61" i="1" s="1"/>
  <c r="I43" i="1"/>
  <c r="I46" i="1"/>
  <c r="I42" i="1"/>
  <c r="I59" i="1" l="1"/>
  <c r="I162" i="1"/>
  <c r="I160" i="1" s="1"/>
  <c r="I158" i="1" s="1"/>
  <c r="I149" i="1"/>
  <c r="I134" i="1"/>
  <c r="I133" i="1"/>
  <c r="I99" i="1"/>
  <c r="M41" i="1"/>
  <c r="M39" i="1" s="1"/>
  <c r="M37" i="1" s="1"/>
  <c r="M35" i="1" s="1"/>
  <c r="M33" i="1" s="1"/>
  <c r="M31" i="1" s="1"/>
  <c r="M29" i="1" s="1"/>
  <c r="M27" i="1" s="1"/>
  <c r="M25" i="1" s="1"/>
  <c r="M23" i="1" s="1"/>
  <c r="M21" i="1" s="1"/>
  <c r="L41" i="1"/>
  <c r="L39" i="1" s="1"/>
  <c r="L37" i="1" s="1"/>
  <c r="L35" i="1" s="1"/>
  <c r="L33" i="1" s="1"/>
  <c r="L31" i="1" s="1"/>
  <c r="L29" i="1" s="1"/>
  <c r="L27" i="1" s="1"/>
  <c r="L25" i="1" s="1"/>
  <c r="L23" i="1" s="1"/>
  <c r="L21" i="1" s="1"/>
  <c r="K41" i="1"/>
  <c r="K39" i="1" s="1"/>
  <c r="K37" i="1" s="1"/>
  <c r="K35" i="1" s="1"/>
  <c r="K33" i="1" s="1"/>
  <c r="K31" i="1" s="1"/>
  <c r="K29" i="1" s="1"/>
  <c r="K27" i="1" s="1"/>
  <c r="K25" i="1" s="1"/>
  <c r="K23" i="1" s="1"/>
  <c r="K21" i="1" s="1"/>
  <c r="J41" i="1"/>
  <c r="L40" i="1"/>
  <c r="K40" i="1"/>
  <c r="K38" i="1" s="1"/>
  <c r="J38" i="1"/>
  <c r="J39" i="1" l="1"/>
  <c r="I41" i="1"/>
  <c r="I39" i="1" s="1"/>
  <c r="I37" i="1" s="1"/>
  <c r="I35" i="1" s="1"/>
  <c r="I98" i="1"/>
  <c r="I58" i="1" s="1"/>
  <c r="I56" i="1" s="1"/>
  <c r="I54" i="1" s="1"/>
  <c r="I97" i="1"/>
  <c r="I57" i="1" s="1"/>
  <c r="L38" i="1"/>
  <c r="L36" i="1" s="1"/>
  <c r="L34" i="1" s="1"/>
  <c r="L32" i="1" s="1"/>
  <c r="L30" i="1" s="1"/>
  <c r="L28" i="1" s="1"/>
  <c r="L26" i="1" s="1"/>
  <c r="L24" i="1" s="1"/>
  <c r="L22" i="1" s="1"/>
  <c r="L20" i="1" s="1"/>
  <c r="L19" i="1" s="1"/>
  <c r="M40" i="1"/>
  <c r="J52" i="1"/>
  <c r="K36" i="1"/>
  <c r="K34" i="1" s="1"/>
  <c r="K32" i="1" s="1"/>
  <c r="K30" i="1" s="1"/>
  <c r="K28" i="1" s="1"/>
  <c r="K26" i="1" s="1"/>
  <c r="K24" i="1" s="1"/>
  <c r="K22" i="1" s="1"/>
  <c r="K20" i="1" s="1"/>
  <c r="K19" i="1" s="1"/>
  <c r="J37" i="1"/>
  <c r="J35" i="1" s="1"/>
  <c r="L51" i="1"/>
  <c r="L50" i="1" s="1"/>
  <c r="J36" i="1"/>
  <c r="J34" i="1" s="1"/>
  <c r="M38" i="1" l="1"/>
  <c r="M36" i="1" s="1"/>
  <c r="M34" i="1" s="1"/>
  <c r="M32" i="1" s="1"/>
  <c r="M30" i="1" s="1"/>
  <c r="M28" i="1" s="1"/>
  <c r="M26" i="1" s="1"/>
  <c r="M24" i="1" s="1"/>
  <c r="M22" i="1" s="1"/>
  <c r="M20" i="1" s="1"/>
  <c r="M19" i="1" s="1"/>
  <c r="I40" i="1"/>
  <c r="I38" i="1" s="1"/>
  <c r="I36" i="1" s="1"/>
  <c r="I34" i="1" s="1"/>
  <c r="I32" i="1" s="1"/>
  <c r="I30" i="1" s="1"/>
  <c r="I52" i="1"/>
  <c r="J51" i="1"/>
  <c r="J50" i="1" s="1"/>
  <c r="L52" i="1"/>
  <c r="J33" i="1"/>
  <c r="J31" i="1" s="1"/>
  <c r="K52" i="1"/>
  <c r="I33" i="1"/>
  <c r="I31" i="1" s="1"/>
  <c r="J32" i="1"/>
  <c r="J30" i="1" s="1"/>
  <c r="K51" i="1" l="1"/>
  <c r="K50" i="1" s="1"/>
  <c r="J29" i="1"/>
  <c r="J27" i="1" s="1"/>
  <c r="J25" i="1" s="1"/>
  <c r="J23" i="1" s="1"/>
  <c r="J21" i="1" s="1"/>
  <c r="J28" i="1"/>
  <c r="J26" i="1" s="1"/>
  <c r="J24" i="1" s="1"/>
  <c r="J22" i="1" s="1"/>
  <c r="J20" i="1" s="1"/>
  <c r="J19" i="1" s="1"/>
  <c r="I28" i="1"/>
  <c r="I26" i="1" s="1"/>
  <c r="I29" i="1"/>
  <c r="I27" i="1" s="1"/>
  <c r="M52" i="1" l="1"/>
  <c r="I25" i="1"/>
  <c r="I23" i="1" s="1"/>
  <c r="I21" i="1" s="1"/>
  <c r="I24" i="1"/>
  <c r="I22" i="1" s="1"/>
  <c r="I20" i="1" s="1"/>
  <c r="I19" i="1" s="1"/>
  <c r="M51" i="1"/>
  <c r="M50" i="1" s="1"/>
  <c r="I163" i="1"/>
  <c r="I161" i="1" s="1"/>
  <c r="I159" i="1" l="1"/>
  <c r="I157" i="1" s="1"/>
  <c r="I55" i="1" s="1"/>
  <c r="I53" i="1" s="1"/>
  <c r="I51" i="1" s="1"/>
  <c r="I50" i="1" s="1"/>
</calcChain>
</file>

<file path=xl/sharedStrings.xml><?xml version="1.0" encoding="utf-8"?>
<sst xmlns="http://schemas.openxmlformats.org/spreadsheetml/2006/main" count="590" uniqueCount="126">
  <si>
    <t>Ministerul Agriculturii si Dezvoltarii Rurale</t>
  </si>
  <si>
    <t>SE APROBA,</t>
  </si>
  <si>
    <t xml:space="preserve">  ORDONATOR PRINCIPAL</t>
  </si>
  <si>
    <t>DE CREDITE</t>
  </si>
  <si>
    <t>I. Credite de angajament</t>
  </si>
  <si>
    <t>II. Credite bugetare</t>
  </si>
  <si>
    <t>Capitol</t>
  </si>
  <si>
    <t>Subcapitol</t>
  </si>
  <si>
    <t>Paragraf</t>
  </si>
  <si>
    <t>Articol</t>
  </si>
  <si>
    <t>Alineat</t>
  </si>
  <si>
    <t>Denumire indicator</t>
  </si>
  <si>
    <t>Trimestrul</t>
  </si>
  <si>
    <t>I</t>
  </si>
  <si>
    <t>II</t>
  </si>
  <si>
    <t>III</t>
  </si>
  <si>
    <t>IV</t>
  </si>
  <si>
    <t>A</t>
  </si>
  <si>
    <t>B</t>
  </si>
  <si>
    <t>oooo</t>
  </si>
  <si>
    <t>TOTAL SURSE (A+B+C)</t>
  </si>
  <si>
    <t>a. Total venituri (I+II+III+IV)</t>
  </si>
  <si>
    <t>ooo1</t>
  </si>
  <si>
    <t>VENITURI PROPRII TOTAL VENITURI</t>
  </si>
  <si>
    <t>Venituri proprii total venituri</t>
  </si>
  <si>
    <t>ooo2</t>
  </si>
  <si>
    <t>I. VENITURI CURENTE</t>
  </si>
  <si>
    <t>I. Venituri curente</t>
  </si>
  <si>
    <t>C. VENITURI NEFISCALE</t>
  </si>
  <si>
    <t>C. Venituri nefiscale</t>
  </si>
  <si>
    <t>C2. VANZARI DE BUNURI SI SERVICII</t>
  </si>
  <si>
    <t>C2. Vanzari de bunuri si servicii</t>
  </si>
  <si>
    <t>VENITURI DIN PRESTARI DE SERVICII SI ALTE ACTIVITATI</t>
  </si>
  <si>
    <t>o4</t>
  </si>
  <si>
    <t>Taxe si tarife pentru analize si servicii efectuate din laboratoare</t>
  </si>
  <si>
    <t>o8</t>
  </si>
  <si>
    <t>Venituri din prestari de servicii</t>
  </si>
  <si>
    <t>Alte venituri din prestari de servicii si alte activitati</t>
  </si>
  <si>
    <t>o9</t>
  </si>
  <si>
    <t>AGRICULTURA, SILVICULTURA, PISCICULTURA SI VANATOARE</t>
  </si>
  <si>
    <t>o3</t>
  </si>
  <si>
    <t xml:space="preserve">Agricultura  </t>
  </si>
  <si>
    <t>Alte cheltuieli in domeniul agriculturii</t>
  </si>
  <si>
    <t>o1</t>
  </si>
  <si>
    <t>CHELTUIELI CURENTE</t>
  </si>
  <si>
    <t>CHELTUIELI DE PERSONAL</t>
  </si>
  <si>
    <t>Cheltuieli salariale in bani</t>
  </si>
  <si>
    <t>Salarii de baza</t>
  </si>
  <si>
    <t>o5</t>
  </si>
  <si>
    <t>Sporuri pentru conditii de munca</t>
  </si>
  <si>
    <t>o6</t>
  </si>
  <si>
    <t>Alte sporuri</t>
  </si>
  <si>
    <t>Indemnizatii platite unor persoane din afara unitatii</t>
  </si>
  <si>
    <t>Indemnizatii de delegare</t>
  </si>
  <si>
    <t>Alte drepturi salariale in bani</t>
  </si>
  <si>
    <t>Contributii</t>
  </si>
  <si>
    <t>Contributii de asigurari sociale de stat</t>
  </si>
  <si>
    <t>o2</t>
  </si>
  <si>
    <t>Cheltuieli de asigurari de somaj</t>
  </si>
  <si>
    <t xml:space="preserve">Contributii de asigurari sociale de sanatate </t>
  </si>
  <si>
    <t>Contributii de asigurari pentru accidente de munca si boli profesionale</t>
  </si>
  <si>
    <t>Contributii concedii si indemnizatii</t>
  </si>
  <si>
    <t>BUNURI SI SERVICII</t>
  </si>
  <si>
    <t>Bunuri si servicii</t>
  </si>
  <si>
    <t>Furnituri de birou</t>
  </si>
  <si>
    <t>Materiale pentru curatenie</t>
  </si>
  <si>
    <t>Incalzit, iluminat si forta motrica</t>
  </si>
  <si>
    <t>Apa, canal si salubritate</t>
  </si>
  <si>
    <t>Carburanti si lubrefianti</t>
  </si>
  <si>
    <t>Piese de schimb</t>
  </si>
  <si>
    <t>o7</t>
  </si>
  <si>
    <t>Transport</t>
  </si>
  <si>
    <t>Posta, telecomunicatii, radio, tv, internet</t>
  </si>
  <si>
    <t>Materiale si prestari de servicii cu caracter functional</t>
  </si>
  <si>
    <t>Alte bunuri si servicii pentru intretinere si functionare</t>
  </si>
  <si>
    <t>Reparatii curente</t>
  </si>
  <si>
    <t>Bunuri de natura obiectelor de inventar</t>
  </si>
  <si>
    <t>Alte obiecte de inventar</t>
  </si>
  <si>
    <t>Deplasari, detasari, transferari</t>
  </si>
  <si>
    <t>Deplasari interne, detasari, transferari</t>
  </si>
  <si>
    <t>Deplasari in strainatate</t>
  </si>
  <si>
    <t>Carti, publicatii si materiale documentare</t>
  </si>
  <si>
    <t>Consultanta si expertiza</t>
  </si>
  <si>
    <t>Pregatire profesionala</t>
  </si>
  <si>
    <t>Protectia muncii</t>
  </si>
  <si>
    <t>Alte cheltuieli</t>
  </si>
  <si>
    <t>Protocol si reprezentare</t>
  </si>
  <si>
    <t>Chirii</t>
  </si>
  <si>
    <t>Alte cheltuieli cu bunuri si servicii</t>
  </si>
  <si>
    <t>Cheltuieli de capital</t>
  </si>
  <si>
    <t>Active nefinanciare</t>
  </si>
  <si>
    <t>Active fixe (inclusiv reparatii capitale)</t>
  </si>
  <si>
    <t>Constructii</t>
  </si>
  <si>
    <t>Masini, echipamente si mijloace de transport</t>
  </si>
  <si>
    <t>Mobilier, aparatura birotica si alte active corporale</t>
  </si>
  <si>
    <t>Alte active fixe (inclusiv reparatii capitale)</t>
  </si>
  <si>
    <t>Reparatii capitale aferente activelor fixe</t>
  </si>
  <si>
    <t>Oficiul de Studii Pedologice si Agrochimice ………………..</t>
  </si>
  <si>
    <t>Titlu</t>
  </si>
  <si>
    <t>mii lei</t>
  </si>
  <si>
    <t>Cheltuieli salariale in natura</t>
  </si>
  <si>
    <t>Vouchere de vacanta</t>
  </si>
  <si>
    <t>Contributia asiguratorie pentru munca</t>
  </si>
  <si>
    <t xml:space="preserve">BUGET </t>
  </si>
  <si>
    <t>Legea nr.        /2019 a bugetului de stat pe anul 2019</t>
  </si>
  <si>
    <t>DE ACORD</t>
  </si>
  <si>
    <t>DAJ</t>
  </si>
  <si>
    <t>Buget           2019</t>
  </si>
  <si>
    <t>Director ,</t>
  </si>
  <si>
    <t>Intocmit,</t>
  </si>
  <si>
    <t>Indemnizatii de hrana</t>
  </si>
  <si>
    <t xml:space="preserve">I </t>
  </si>
  <si>
    <t>Se completeaza cu sume randurile cu I si II ( I=II)</t>
  </si>
  <si>
    <t>Fond aferent platii cu ora</t>
  </si>
  <si>
    <t>Materiale de laborator</t>
  </si>
  <si>
    <t>Prime de asigurare non-viata</t>
  </si>
  <si>
    <t>Medicamente si materiale sanitare</t>
  </si>
  <si>
    <t>Reactivi</t>
  </si>
  <si>
    <t>Dezinfectanti</t>
  </si>
  <si>
    <t>Oficiul de Studii Pedologice si Agrochimice  GORJ</t>
  </si>
  <si>
    <t>EXCEDENT ANI PRECEDENTI</t>
  </si>
  <si>
    <t>Excedent an precedent</t>
  </si>
  <si>
    <t>03</t>
  </si>
  <si>
    <t xml:space="preserve">         Legea nr.  368 a bugetului de stat pe anul 2023</t>
  </si>
  <si>
    <t>Buget           2023</t>
  </si>
  <si>
    <t>COD PROGRAM -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</si>
</sst>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6"/>
      <name val="Trebuchet MS"/>
      <family val="2"/>
    </font>
    <font>
      <sz val="16"/>
      <name val="Trebuchet MS"/>
      <family val="2"/>
    </font>
    <font>
      <b/>
      <sz val="14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Arial"/>
      <family val="2"/>
    </font>
    <font>
      <b/>
      <i/>
      <sz val="12"/>
      <name val="Trebuchet MS"/>
      <family val="2"/>
    </font>
    <font>
      <sz val="9"/>
      <name val="Trebuchet MS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i/>
      <sz val="11"/>
      <color theme="1"/>
      <name val="Trebuchet MS"/>
      <family val="2"/>
    </font>
    <font>
      <b/>
      <sz val="14"/>
      <color rgb="FFFF0000"/>
      <name val="Trebuchet MS"/>
      <family val="2"/>
    </font>
    <font>
      <b/>
      <i/>
      <sz val="9"/>
      <name val="Trebuchet MS"/>
      <family val="2"/>
    </font>
    <font>
      <u/>
      <sz val="10"/>
      <color theme="1"/>
      <name val="Trebuchet MS"/>
      <family val="2"/>
    </font>
    <font>
      <b/>
      <sz val="10"/>
      <color theme="1"/>
      <name val="Trebuchet MS"/>
      <family val="2"/>
      <charset val="238"/>
    </font>
    <font>
      <b/>
      <sz val="1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1" applyFont="1"/>
    <xf numFmtId="0" fontId="12" fillId="0" borderId="0" xfId="0" applyFont="1" applyAlignment="1"/>
    <xf numFmtId="0" fontId="13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2" xfId="0" applyFont="1" applyBorder="1"/>
    <xf numFmtId="4" fontId="12" fillId="0" borderId="2" xfId="0" applyNumberFormat="1" applyFont="1" applyBorder="1" applyAlignment="1">
      <alignment horizontal="right"/>
    </xf>
    <xf numFmtId="0" fontId="15" fillId="0" borderId="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" fontId="12" fillId="0" borderId="2" xfId="0" applyNumberFormat="1" applyFont="1" applyBorder="1"/>
    <xf numFmtId="0" fontId="13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1" xfId="0" applyFont="1" applyBorder="1"/>
    <xf numFmtId="4" fontId="12" fillId="0" borderId="1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wrapText="1"/>
    </xf>
    <xf numFmtId="14" fontId="12" fillId="0" borderId="2" xfId="0" applyNumberFormat="1" applyFont="1" applyBorder="1"/>
    <xf numFmtId="0" fontId="1" fillId="0" borderId="0" xfId="0" applyFont="1" applyBorder="1"/>
    <xf numFmtId="14" fontId="14" fillId="0" borderId="2" xfId="0" applyNumberFormat="1" applyFont="1" applyBorder="1"/>
    <xf numFmtId="0" fontId="13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vertical="center"/>
    </xf>
    <xf numFmtId="0" fontId="1" fillId="0" borderId="7" xfId="0" applyFont="1" applyBorder="1"/>
    <xf numFmtId="16" fontId="14" fillId="0" borderId="2" xfId="0" applyNumberFormat="1" applyFont="1" applyBorder="1"/>
    <xf numFmtId="0" fontId="13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2" xfId="0" applyFont="1" applyBorder="1"/>
    <xf numFmtId="0" fontId="12" fillId="0" borderId="12" xfId="0" applyFont="1" applyBorder="1" applyAlignment="1">
      <alignment horizontal="center"/>
    </xf>
    <xf numFmtId="4" fontId="12" fillId="0" borderId="12" xfId="0" applyNumberFormat="1" applyFont="1" applyBorder="1"/>
    <xf numFmtId="0" fontId="16" fillId="0" borderId="0" xfId="0" applyFont="1"/>
    <xf numFmtId="0" fontId="17" fillId="0" borderId="0" xfId="0" applyFont="1"/>
    <xf numFmtId="0" fontId="15" fillId="0" borderId="0" xfId="0" applyFont="1" applyBorder="1"/>
    <xf numFmtId="0" fontId="12" fillId="0" borderId="2" xfId="0" applyFont="1" applyBorder="1" applyAlignment="1">
      <alignment vertical="center"/>
    </xf>
    <xf numFmtId="0" fontId="4" fillId="0" borderId="0" xfId="0" applyFont="1"/>
    <xf numFmtId="0" fontId="18" fillId="0" borderId="0" xfId="1" applyFont="1" applyBorder="1"/>
    <xf numFmtId="0" fontId="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49" fontId="13" fillId="0" borderId="0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3" fillId="0" borderId="3" xfId="0" applyFont="1" applyBorder="1" applyAlignment="1">
      <alignment horizontal="center"/>
    </xf>
    <xf numFmtId="4" fontId="23" fillId="0" borderId="3" xfId="0" applyNumberFormat="1" applyFont="1" applyBorder="1" applyAlignment="1"/>
    <xf numFmtId="4" fontId="23" fillId="0" borderId="3" xfId="0" applyNumberFormat="1" applyFont="1" applyBorder="1" applyAlignment="1">
      <alignment horizontal="right"/>
    </xf>
    <xf numFmtId="0" fontId="22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23" fillId="0" borderId="3" xfId="0" applyFont="1" applyBorder="1"/>
    <xf numFmtId="4" fontId="23" fillId="0" borderId="3" xfId="0" applyNumberFormat="1" applyFont="1" applyBorder="1"/>
    <xf numFmtId="0" fontId="13" fillId="0" borderId="3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76200</xdr:rowOff>
    </xdr:from>
    <xdr:to>
      <xdr:col>4</xdr:col>
      <xdr:colOff>66674</xdr:colOff>
      <xdr:row>4</xdr:row>
      <xdr:rowOff>104775</xdr:rowOff>
    </xdr:to>
    <xdr:pic>
      <xdr:nvPicPr>
        <xdr:cNvPr id="2" name="Picture 4" descr="http://omrau.ro/wp-content/uploads/2015/01/guvernul_romaniei-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7148" y="76200"/>
          <a:ext cx="110490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76200</xdr:rowOff>
    </xdr:from>
    <xdr:to>
      <xdr:col>4</xdr:col>
      <xdr:colOff>66674</xdr:colOff>
      <xdr:row>4</xdr:row>
      <xdr:rowOff>104775</xdr:rowOff>
    </xdr:to>
    <xdr:pic>
      <xdr:nvPicPr>
        <xdr:cNvPr id="2" name="Picture 4" descr="http://omrau.ro/wp-content/uploads/2015/01/guvernul_romaniei-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7148" y="76200"/>
          <a:ext cx="923926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80"/>
  <sheetViews>
    <sheetView topLeftCell="A70" workbookViewId="0">
      <selection activeCell="I58" sqref="I58"/>
    </sheetView>
  </sheetViews>
  <sheetFormatPr defaultRowHeight="16.5" x14ac:dyDescent="0.3"/>
  <cols>
    <col min="1" max="1" width="6.42578125" style="1" customWidth="1"/>
    <col min="2" max="2" width="4.140625" style="1" customWidth="1"/>
    <col min="3" max="3" width="2.85546875" style="1" customWidth="1"/>
    <col min="4" max="4" width="3" style="1" customWidth="1"/>
    <col min="5" max="5" width="4.28515625" style="1" customWidth="1"/>
    <col min="6" max="6" width="3.140625" style="1" bestFit="1" customWidth="1"/>
    <col min="7" max="7" width="56.85546875" style="3" customWidth="1"/>
    <col min="8" max="8" width="3.85546875" style="4" customWidth="1"/>
    <col min="9" max="9" width="24.28515625" style="3" customWidth="1"/>
  </cols>
  <sheetData>
    <row r="3" spans="1:9" ht="18.75" x14ac:dyDescent="0.3">
      <c r="F3" s="2" t="s">
        <v>0</v>
      </c>
    </row>
    <row r="4" spans="1:9" x14ac:dyDescent="0.3">
      <c r="I4" s="5" t="s">
        <v>1</v>
      </c>
    </row>
    <row r="5" spans="1:9" ht="21" x14ac:dyDescent="0.35">
      <c r="G5" s="6"/>
      <c r="H5" s="7"/>
      <c r="I5" s="5" t="s">
        <v>2</v>
      </c>
    </row>
    <row r="6" spans="1:9" ht="21" x14ac:dyDescent="0.35">
      <c r="G6" s="6"/>
      <c r="H6" s="7"/>
      <c r="I6" s="5" t="s">
        <v>3</v>
      </c>
    </row>
    <row r="7" spans="1:9" ht="18.75" x14ac:dyDescent="0.3">
      <c r="G7" s="9"/>
      <c r="H7" s="10"/>
      <c r="I7" s="8"/>
    </row>
    <row r="8" spans="1:9" x14ac:dyDescent="0.3">
      <c r="I8" s="11"/>
    </row>
    <row r="9" spans="1:9" x14ac:dyDescent="0.3">
      <c r="A9" s="64" t="s">
        <v>97</v>
      </c>
      <c r="G9" s="59"/>
      <c r="I9" s="10"/>
    </row>
    <row r="10" spans="1:9" ht="18" x14ac:dyDescent="0.35">
      <c r="B10" s="13"/>
      <c r="I10" s="5" t="s">
        <v>105</v>
      </c>
    </row>
    <row r="11" spans="1:9" ht="17.25" x14ac:dyDescent="0.35">
      <c r="A11" s="14" t="s">
        <v>4</v>
      </c>
      <c r="I11" s="5" t="s">
        <v>106</v>
      </c>
    </row>
    <row r="12" spans="1:9" ht="17.25" x14ac:dyDescent="0.35">
      <c r="A12" s="15" t="s">
        <v>5</v>
      </c>
      <c r="I12" s="16"/>
    </row>
    <row r="13" spans="1:9" ht="17.25" x14ac:dyDescent="0.35">
      <c r="A13" s="15"/>
      <c r="G13" s="5" t="s">
        <v>103</v>
      </c>
    </row>
    <row r="14" spans="1:9" x14ac:dyDescent="0.3">
      <c r="B14" s="17"/>
      <c r="G14" s="63" t="s">
        <v>104</v>
      </c>
      <c r="H14" s="11"/>
      <c r="I14" s="12"/>
    </row>
    <row r="15" spans="1:9" x14ac:dyDescent="0.3">
      <c r="G15" s="11"/>
      <c r="H15" s="10"/>
      <c r="I15" s="65" t="s">
        <v>99</v>
      </c>
    </row>
    <row r="16" spans="1:9" ht="60" x14ac:dyDescent="0.35">
      <c r="A16" s="18" t="s">
        <v>6</v>
      </c>
      <c r="B16" s="18" t="s">
        <v>7</v>
      </c>
      <c r="C16" s="18" t="s">
        <v>8</v>
      </c>
      <c r="D16" s="18" t="s">
        <v>98</v>
      </c>
      <c r="E16" s="18" t="s">
        <v>9</v>
      </c>
      <c r="F16" s="18" t="s">
        <v>10</v>
      </c>
      <c r="G16" s="19" t="s">
        <v>11</v>
      </c>
      <c r="H16" s="20"/>
      <c r="I16" s="21" t="s">
        <v>107</v>
      </c>
    </row>
    <row r="17" spans="1:9" x14ac:dyDescent="0.35">
      <c r="A17" s="22"/>
      <c r="B17" s="23"/>
      <c r="C17" s="23"/>
      <c r="D17" s="23"/>
      <c r="E17" s="23"/>
      <c r="F17" s="23"/>
      <c r="G17" s="24"/>
      <c r="H17" s="25"/>
      <c r="I17" s="26"/>
    </row>
    <row r="18" spans="1:9" x14ac:dyDescent="0.35">
      <c r="A18" s="82" t="s">
        <v>17</v>
      </c>
      <c r="B18" s="82"/>
      <c r="C18" s="82"/>
      <c r="D18" s="82"/>
      <c r="E18" s="82"/>
      <c r="F18" s="82"/>
      <c r="G18" s="27" t="s">
        <v>18</v>
      </c>
      <c r="H18" s="27"/>
      <c r="I18" s="27"/>
    </row>
    <row r="19" spans="1:9" x14ac:dyDescent="0.35">
      <c r="A19" s="28" t="s">
        <v>19</v>
      </c>
      <c r="B19" s="29"/>
      <c r="C19" s="29"/>
      <c r="D19" s="29"/>
      <c r="E19" s="29"/>
      <c r="F19" s="30"/>
      <c r="G19" s="31" t="s">
        <v>20</v>
      </c>
      <c r="H19" s="25" t="s">
        <v>13</v>
      </c>
      <c r="I19" s="32">
        <f t="shared" ref="I19:I32" si="0">I21</f>
        <v>0</v>
      </c>
    </row>
    <row r="20" spans="1:9" x14ac:dyDescent="0.35">
      <c r="A20" s="33"/>
      <c r="B20" s="34"/>
      <c r="C20" s="34"/>
      <c r="D20" s="34"/>
      <c r="E20" s="34"/>
      <c r="F20" s="30"/>
      <c r="G20" s="31"/>
      <c r="H20" s="25" t="s">
        <v>14</v>
      </c>
      <c r="I20" s="32">
        <f t="shared" si="0"/>
        <v>0</v>
      </c>
    </row>
    <row r="21" spans="1:9" x14ac:dyDescent="0.35">
      <c r="A21" s="33"/>
      <c r="B21" s="34">
        <v>10</v>
      </c>
      <c r="C21" s="34"/>
      <c r="D21" s="35"/>
      <c r="E21" s="35"/>
      <c r="F21" s="36"/>
      <c r="G21" s="31" t="s">
        <v>21</v>
      </c>
      <c r="H21" s="25" t="s">
        <v>13</v>
      </c>
      <c r="I21" s="32">
        <f t="shared" si="0"/>
        <v>0</v>
      </c>
    </row>
    <row r="22" spans="1:9" x14ac:dyDescent="0.35">
      <c r="A22" s="33"/>
      <c r="B22" s="34"/>
      <c r="C22" s="34"/>
      <c r="D22" s="35"/>
      <c r="E22" s="35"/>
      <c r="F22" s="36"/>
      <c r="G22" s="31"/>
      <c r="H22" s="25" t="s">
        <v>14</v>
      </c>
      <c r="I22" s="32">
        <f t="shared" si="0"/>
        <v>0</v>
      </c>
    </row>
    <row r="23" spans="1:9" x14ac:dyDescent="0.35">
      <c r="A23" s="33" t="s">
        <v>22</v>
      </c>
      <c r="B23" s="34"/>
      <c r="C23" s="34"/>
      <c r="D23" s="34"/>
      <c r="E23" s="34"/>
      <c r="F23" s="30"/>
      <c r="G23" s="31" t="s">
        <v>23</v>
      </c>
      <c r="H23" s="25" t="s">
        <v>13</v>
      </c>
      <c r="I23" s="32">
        <f t="shared" si="0"/>
        <v>0</v>
      </c>
    </row>
    <row r="24" spans="1:9" x14ac:dyDescent="0.35">
      <c r="A24" s="33"/>
      <c r="B24" s="34"/>
      <c r="C24" s="34"/>
      <c r="D24" s="34"/>
      <c r="E24" s="34"/>
      <c r="F24" s="30"/>
      <c r="G24" s="31"/>
      <c r="H24" s="25" t="s">
        <v>14</v>
      </c>
      <c r="I24" s="32">
        <f t="shared" si="0"/>
        <v>0</v>
      </c>
    </row>
    <row r="25" spans="1:9" x14ac:dyDescent="0.35">
      <c r="A25" s="33"/>
      <c r="B25" s="34">
        <v>10</v>
      </c>
      <c r="C25" s="34"/>
      <c r="D25" s="34"/>
      <c r="E25" s="34"/>
      <c r="F25" s="30"/>
      <c r="G25" s="31" t="s">
        <v>24</v>
      </c>
      <c r="H25" s="25" t="s">
        <v>13</v>
      </c>
      <c r="I25" s="32">
        <f t="shared" si="0"/>
        <v>0</v>
      </c>
    </row>
    <row r="26" spans="1:9" x14ac:dyDescent="0.35">
      <c r="A26" s="33"/>
      <c r="B26" s="34"/>
      <c r="C26" s="34"/>
      <c r="D26" s="34"/>
      <c r="E26" s="34"/>
      <c r="F26" s="30"/>
      <c r="G26" s="31"/>
      <c r="H26" s="25" t="s">
        <v>14</v>
      </c>
      <c r="I26" s="32">
        <f t="shared" si="0"/>
        <v>0</v>
      </c>
    </row>
    <row r="27" spans="1:9" x14ac:dyDescent="0.35">
      <c r="A27" s="33" t="s">
        <v>25</v>
      </c>
      <c r="B27" s="34"/>
      <c r="C27" s="34"/>
      <c r="D27" s="34"/>
      <c r="E27" s="34"/>
      <c r="F27" s="30"/>
      <c r="G27" s="31" t="s">
        <v>26</v>
      </c>
      <c r="H27" s="25" t="s">
        <v>13</v>
      </c>
      <c r="I27" s="32">
        <f t="shared" si="0"/>
        <v>0</v>
      </c>
    </row>
    <row r="28" spans="1:9" x14ac:dyDescent="0.35">
      <c r="A28" s="33"/>
      <c r="B28" s="34"/>
      <c r="C28" s="34"/>
      <c r="D28" s="34"/>
      <c r="E28" s="34"/>
      <c r="F28" s="30"/>
      <c r="G28" s="31"/>
      <c r="H28" s="25" t="s">
        <v>14</v>
      </c>
      <c r="I28" s="32">
        <f t="shared" si="0"/>
        <v>0</v>
      </c>
    </row>
    <row r="29" spans="1:9" x14ac:dyDescent="0.35">
      <c r="A29" s="33"/>
      <c r="B29" s="34">
        <v>10</v>
      </c>
      <c r="C29" s="34"/>
      <c r="D29" s="34"/>
      <c r="E29" s="34"/>
      <c r="F29" s="30"/>
      <c r="G29" s="31" t="s">
        <v>27</v>
      </c>
      <c r="H29" s="25" t="s">
        <v>13</v>
      </c>
      <c r="I29" s="32">
        <f t="shared" si="0"/>
        <v>0</v>
      </c>
    </row>
    <row r="30" spans="1:9" x14ac:dyDescent="0.35">
      <c r="A30" s="33"/>
      <c r="B30" s="34"/>
      <c r="C30" s="34"/>
      <c r="D30" s="34"/>
      <c r="E30" s="34"/>
      <c r="F30" s="30"/>
      <c r="G30" s="31"/>
      <c r="H30" s="25" t="s">
        <v>14</v>
      </c>
      <c r="I30" s="32">
        <f t="shared" si="0"/>
        <v>0</v>
      </c>
    </row>
    <row r="31" spans="1:9" x14ac:dyDescent="0.35">
      <c r="A31" s="38">
        <v>2900</v>
      </c>
      <c r="B31" s="35"/>
      <c r="C31" s="35"/>
      <c r="D31" s="35"/>
      <c r="E31" s="35"/>
      <c r="F31" s="36"/>
      <c r="G31" s="24" t="s">
        <v>28</v>
      </c>
      <c r="H31" s="25" t="s">
        <v>13</v>
      </c>
      <c r="I31" s="32">
        <f t="shared" si="0"/>
        <v>0</v>
      </c>
    </row>
    <row r="32" spans="1:9" x14ac:dyDescent="0.35">
      <c r="A32" s="38"/>
      <c r="B32" s="35"/>
      <c r="C32" s="35"/>
      <c r="D32" s="35"/>
      <c r="E32" s="35"/>
      <c r="F32" s="36"/>
      <c r="G32" s="24"/>
      <c r="H32" s="25" t="s">
        <v>14</v>
      </c>
      <c r="I32" s="32">
        <f t="shared" si="0"/>
        <v>0</v>
      </c>
    </row>
    <row r="33" spans="1:9" x14ac:dyDescent="0.35">
      <c r="A33" s="38"/>
      <c r="B33" s="35">
        <v>10</v>
      </c>
      <c r="C33" s="35"/>
      <c r="D33" s="35"/>
      <c r="E33" s="35"/>
      <c r="F33" s="36"/>
      <c r="G33" s="24" t="s">
        <v>29</v>
      </c>
      <c r="H33" s="25" t="s">
        <v>13</v>
      </c>
      <c r="I33" s="32">
        <f>I37</f>
        <v>0</v>
      </c>
    </row>
    <row r="34" spans="1:9" x14ac:dyDescent="0.35">
      <c r="A34" s="38"/>
      <c r="B34" s="35"/>
      <c r="C34" s="35"/>
      <c r="D34" s="35"/>
      <c r="E34" s="35"/>
      <c r="F34" s="36"/>
      <c r="G34" s="24"/>
      <c r="H34" s="25" t="s">
        <v>14</v>
      </c>
      <c r="I34" s="32">
        <f>I38</f>
        <v>0</v>
      </c>
    </row>
    <row r="35" spans="1:9" x14ac:dyDescent="0.35">
      <c r="A35" s="38">
        <v>3300</v>
      </c>
      <c r="B35" s="35"/>
      <c r="C35" s="35"/>
      <c r="D35" s="35"/>
      <c r="E35" s="35"/>
      <c r="F35" s="36"/>
      <c r="G35" s="24" t="s">
        <v>30</v>
      </c>
      <c r="H35" s="25" t="s">
        <v>13</v>
      </c>
      <c r="I35" s="32">
        <f>I37</f>
        <v>0</v>
      </c>
    </row>
    <row r="36" spans="1:9" x14ac:dyDescent="0.35">
      <c r="A36" s="38"/>
      <c r="B36" s="35"/>
      <c r="C36" s="35"/>
      <c r="D36" s="35"/>
      <c r="E36" s="35"/>
      <c r="F36" s="36"/>
      <c r="G36" s="24"/>
      <c r="H36" s="25" t="s">
        <v>14</v>
      </c>
      <c r="I36" s="32">
        <f>I38</f>
        <v>0</v>
      </c>
    </row>
    <row r="37" spans="1:9" x14ac:dyDescent="0.35">
      <c r="A37" s="38"/>
      <c r="B37" s="35">
        <v>10</v>
      </c>
      <c r="C37" s="35"/>
      <c r="D37" s="35"/>
      <c r="E37" s="35"/>
      <c r="F37" s="36"/>
      <c r="G37" s="24" t="s">
        <v>31</v>
      </c>
      <c r="H37" s="25" t="s">
        <v>13</v>
      </c>
      <c r="I37" s="32">
        <f>I39</f>
        <v>0</v>
      </c>
    </row>
    <row r="38" spans="1:9" x14ac:dyDescent="0.35">
      <c r="A38" s="38"/>
      <c r="B38" s="35"/>
      <c r="C38" s="35"/>
      <c r="D38" s="35"/>
      <c r="E38" s="35"/>
      <c r="F38" s="36"/>
      <c r="G38" s="24"/>
      <c r="H38" s="25" t="s">
        <v>14</v>
      </c>
      <c r="I38" s="32">
        <f>I40</f>
        <v>0</v>
      </c>
    </row>
    <row r="39" spans="1:9" x14ac:dyDescent="0.35">
      <c r="A39" s="38">
        <v>3310</v>
      </c>
      <c r="B39" s="35"/>
      <c r="C39" s="35"/>
      <c r="D39" s="35"/>
      <c r="E39" s="35"/>
      <c r="F39" s="36"/>
      <c r="G39" s="24" t="s">
        <v>32</v>
      </c>
      <c r="H39" s="25" t="s">
        <v>13</v>
      </c>
      <c r="I39" s="32">
        <f>I41+I43+I45</f>
        <v>0</v>
      </c>
    </row>
    <row r="40" spans="1:9" x14ac:dyDescent="0.35">
      <c r="A40" s="38"/>
      <c r="B40" s="35"/>
      <c r="C40" s="35"/>
      <c r="D40" s="35"/>
      <c r="E40" s="35"/>
      <c r="F40" s="36"/>
      <c r="G40" s="24"/>
      <c r="H40" s="25" t="s">
        <v>14</v>
      </c>
      <c r="I40" s="32">
        <f>I42+I44+I46</f>
        <v>0</v>
      </c>
    </row>
    <row r="41" spans="1:9" x14ac:dyDescent="0.35">
      <c r="A41" s="38"/>
      <c r="B41" s="35" t="s">
        <v>33</v>
      </c>
      <c r="C41" s="35"/>
      <c r="D41" s="35"/>
      <c r="E41" s="35"/>
      <c r="F41" s="36"/>
      <c r="G41" s="24" t="s">
        <v>34</v>
      </c>
      <c r="H41" s="25" t="s">
        <v>13</v>
      </c>
      <c r="I41" s="32"/>
    </row>
    <row r="42" spans="1:9" x14ac:dyDescent="0.35">
      <c r="A42" s="38"/>
      <c r="B42" s="35"/>
      <c r="C42" s="35"/>
      <c r="D42" s="35"/>
      <c r="E42" s="35"/>
      <c r="F42" s="36"/>
      <c r="G42" s="24"/>
      <c r="H42" s="25" t="s">
        <v>14</v>
      </c>
      <c r="I42" s="32"/>
    </row>
    <row r="43" spans="1:9" x14ac:dyDescent="0.35">
      <c r="A43" s="38"/>
      <c r="B43" s="35" t="s">
        <v>35</v>
      </c>
      <c r="C43" s="35"/>
      <c r="D43" s="35"/>
      <c r="E43" s="35"/>
      <c r="F43" s="36"/>
      <c r="G43" s="24" t="s">
        <v>36</v>
      </c>
      <c r="H43" s="25" t="s">
        <v>13</v>
      </c>
      <c r="I43" s="32"/>
    </row>
    <row r="44" spans="1:9" x14ac:dyDescent="0.35">
      <c r="A44" s="38"/>
      <c r="B44" s="35"/>
      <c r="C44" s="35"/>
      <c r="D44" s="35"/>
      <c r="E44" s="35"/>
      <c r="F44" s="36"/>
      <c r="G44" s="24"/>
      <c r="H44" s="25" t="s">
        <v>14</v>
      </c>
      <c r="I44" s="32"/>
    </row>
    <row r="45" spans="1:9" x14ac:dyDescent="0.35">
      <c r="A45" s="38"/>
      <c r="B45" s="35">
        <v>50</v>
      </c>
      <c r="C45" s="35"/>
      <c r="D45" s="35"/>
      <c r="E45" s="35"/>
      <c r="F45" s="36"/>
      <c r="G45" s="24" t="s">
        <v>37</v>
      </c>
      <c r="H45" s="25" t="s">
        <v>13</v>
      </c>
      <c r="I45" s="32"/>
    </row>
    <row r="46" spans="1:9" x14ac:dyDescent="0.35">
      <c r="A46" s="38"/>
      <c r="B46" s="35"/>
      <c r="C46" s="35"/>
      <c r="D46" s="35"/>
      <c r="E46" s="35"/>
      <c r="F46" s="36"/>
      <c r="G46" s="24"/>
      <c r="H46" s="25" t="s">
        <v>14</v>
      </c>
      <c r="I46" s="32"/>
    </row>
    <row r="47" spans="1:9" x14ac:dyDescent="0.35">
      <c r="A47" s="28">
        <v>8310</v>
      </c>
      <c r="B47" s="29"/>
      <c r="C47" s="29"/>
      <c r="D47" s="29"/>
      <c r="E47" s="29"/>
      <c r="F47" s="39"/>
      <c r="G47" s="40" t="s">
        <v>39</v>
      </c>
      <c r="H47" s="20" t="s">
        <v>13</v>
      </c>
      <c r="I47" s="41">
        <f>I49</f>
        <v>0</v>
      </c>
    </row>
    <row r="48" spans="1:9" x14ac:dyDescent="0.35">
      <c r="A48" s="33"/>
      <c r="B48" s="34"/>
      <c r="C48" s="34"/>
      <c r="D48" s="34"/>
      <c r="E48" s="34"/>
      <c r="F48" s="30"/>
      <c r="G48" s="31"/>
      <c r="H48" s="25" t="s">
        <v>14</v>
      </c>
      <c r="I48" s="32">
        <f>I50</f>
        <v>0</v>
      </c>
    </row>
    <row r="49" spans="1:9" x14ac:dyDescent="0.35">
      <c r="A49" s="33"/>
      <c r="B49" s="42" t="s">
        <v>40</v>
      </c>
      <c r="C49" s="34"/>
      <c r="D49" s="34"/>
      <c r="E49" s="34"/>
      <c r="F49" s="30"/>
      <c r="G49" s="43" t="s">
        <v>41</v>
      </c>
      <c r="H49" s="25" t="s">
        <v>13</v>
      </c>
      <c r="I49" s="32">
        <f>I51</f>
        <v>0</v>
      </c>
    </row>
    <row r="50" spans="1:9" x14ac:dyDescent="0.35">
      <c r="A50" s="33"/>
      <c r="B50" s="34"/>
      <c r="C50" s="34"/>
      <c r="D50" s="34"/>
      <c r="E50" s="34"/>
      <c r="F50" s="30"/>
      <c r="G50" s="24"/>
      <c r="H50" s="25" t="s">
        <v>14</v>
      </c>
      <c r="I50" s="32">
        <f>I52</f>
        <v>0</v>
      </c>
    </row>
    <row r="51" spans="1:9" x14ac:dyDescent="0.35">
      <c r="A51" s="33"/>
      <c r="B51" s="34"/>
      <c r="C51" s="34">
        <v>30</v>
      </c>
      <c r="D51" s="34"/>
      <c r="E51" s="34"/>
      <c r="F51" s="30"/>
      <c r="G51" s="24" t="s">
        <v>42</v>
      </c>
      <c r="H51" s="25" t="s">
        <v>13</v>
      </c>
      <c r="I51" s="32">
        <f>I53+I145</f>
        <v>0</v>
      </c>
    </row>
    <row r="52" spans="1:9" x14ac:dyDescent="0.35">
      <c r="A52" s="33"/>
      <c r="B52" s="34"/>
      <c r="C52" s="34"/>
      <c r="D52" s="34"/>
      <c r="E52" s="34"/>
      <c r="F52" s="30"/>
      <c r="G52" s="24"/>
      <c r="H52" s="25" t="s">
        <v>14</v>
      </c>
      <c r="I52" s="32">
        <f>I54+I146</f>
        <v>0</v>
      </c>
    </row>
    <row r="53" spans="1:9" x14ac:dyDescent="0.35">
      <c r="A53" s="33"/>
      <c r="B53" s="34"/>
      <c r="C53" s="34"/>
      <c r="D53" s="34" t="s">
        <v>43</v>
      </c>
      <c r="E53" s="34"/>
      <c r="F53" s="30"/>
      <c r="G53" s="31" t="s">
        <v>44</v>
      </c>
      <c r="H53" s="25" t="s">
        <v>13</v>
      </c>
      <c r="I53" s="37">
        <f>I55+I93</f>
        <v>0</v>
      </c>
    </row>
    <row r="54" spans="1:9" x14ac:dyDescent="0.35">
      <c r="A54" s="33"/>
      <c r="B54" s="34"/>
      <c r="C54" s="34"/>
      <c r="D54" s="34"/>
      <c r="E54" s="34"/>
      <c r="F54" s="30"/>
      <c r="G54" s="31"/>
      <c r="H54" s="25" t="s">
        <v>14</v>
      </c>
      <c r="I54" s="37">
        <f>I56+I94</f>
        <v>0</v>
      </c>
    </row>
    <row r="55" spans="1:9" x14ac:dyDescent="0.35">
      <c r="A55" s="33"/>
      <c r="B55" s="34"/>
      <c r="C55" s="34"/>
      <c r="D55" s="34">
        <v>10</v>
      </c>
      <c r="E55" s="34"/>
      <c r="F55" s="30"/>
      <c r="G55" s="31" t="s">
        <v>45</v>
      </c>
      <c r="H55" s="25" t="s">
        <v>13</v>
      </c>
      <c r="I55" s="37">
        <f>I57+I75+I79</f>
        <v>0</v>
      </c>
    </row>
    <row r="56" spans="1:9" x14ac:dyDescent="0.35">
      <c r="A56" s="38"/>
      <c r="B56" s="35"/>
      <c r="C56" s="35"/>
      <c r="D56" s="35"/>
      <c r="E56" s="35"/>
      <c r="F56" s="36"/>
      <c r="G56" s="31"/>
      <c r="H56" s="25" t="s">
        <v>14</v>
      </c>
      <c r="I56" s="37">
        <f>I58+I76+I80</f>
        <v>0</v>
      </c>
    </row>
    <row r="57" spans="1:9" x14ac:dyDescent="0.35">
      <c r="A57" s="38"/>
      <c r="B57" s="35"/>
      <c r="C57" s="35"/>
      <c r="D57" s="35"/>
      <c r="E57" s="34" t="s">
        <v>43</v>
      </c>
      <c r="F57" s="36"/>
      <c r="G57" s="31" t="s">
        <v>46</v>
      </c>
      <c r="H57" s="25" t="s">
        <v>13</v>
      </c>
      <c r="I57" s="37">
        <f>I59+I61+I67+I69+I73+I63++I65+I71</f>
        <v>0</v>
      </c>
    </row>
    <row r="58" spans="1:9" x14ac:dyDescent="0.35">
      <c r="A58" s="38"/>
      <c r="B58" s="35"/>
      <c r="C58" s="35"/>
      <c r="D58" s="35"/>
      <c r="E58" s="35"/>
      <c r="F58" s="36"/>
      <c r="G58" s="31"/>
      <c r="H58" s="25" t="s">
        <v>14</v>
      </c>
      <c r="I58" s="37">
        <f>I60+I62+I68+I70+I74+I66+I72+I64</f>
        <v>0</v>
      </c>
    </row>
    <row r="59" spans="1:9" x14ac:dyDescent="0.35">
      <c r="A59" s="38"/>
      <c r="B59" s="35"/>
      <c r="C59" s="35"/>
      <c r="D59" s="35"/>
      <c r="E59" s="35"/>
      <c r="F59" s="36" t="s">
        <v>43</v>
      </c>
      <c r="G59" s="24" t="s">
        <v>47</v>
      </c>
      <c r="H59" s="25" t="s">
        <v>13</v>
      </c>
      <c r="I59" s="37"/>
    </row>
    <row r="60" spans="1:9" x14ac:dyDescent="0.35">
      <c r="A60" s="38"/>
      <c r="B60" s="35"/>
      <c r="C60" s="35"/>
      <c r="D60" s="35"/>
      <c r="E60" s="35"/>
      <c r="F60" s="36"/>
      <c r="G60" s="24"/>
      <c r="H60" s="25" t="s">
        <v>14</v>
      </c>
      <c r="I60" s="37"/>
    </row>
    <row r="61" spans="1:9" x14ac:dyDescent="0.35">
      <c r="A61" s="38"/>
      <c r="B61" s="35"/>
      <c r="C61" s="35"/>
      <c r="D61" s="35"/>
      <c r="E61" s="35"/>
      <c r="F61" s="36" t="s">
        <v>48</v>
      </c>
      <c r="G61" s="24" t="s">
        <v>49</v>
      </c>
      <c r="H61" s="25" t="s">
        <v>13</v>
      </c>
      <c r="I61" s="37"/>
    </row>
    <row r="62" spans="1:9" x14ac:dyDescent="0.35">
      <c r="A62" s="38"/>
      <c r="B62" s="35"/>
      <c r="C62" s="35"/>
      <c r="D62" s="35"/>
      <c r="E62" s="35"/>
      <c r="F62" s="36"/>
      <c r="G62" s="24"/>
      <c r="H62" s="25" t="s">
        <v>14</v>
      </c>
      <c r="I62" s="37"/>
    </row>
    <row r="63" spans="1:9" x14ac:dyDescent="0.35">
      <c r="A63" s="38"/>
      <c r="B63" s="35"/>
      <c r="C63" s="35"/>
      <c r="D63" s="35"/>
      <c r="E63" s="35"/>
      <c r="F63" s="36" t="s">
        <v>50</v>
      </c>
      <c r="G63" s="24" t="s">
        <v>51</v>
      </c>
      <c r="H63" s="25" t="s">
        <v>13</v>
      </c>
      <c r="I63" s="37"/>
    </row>
    <row r="64" spans="1:9" x14ac:dyDescent="0.35">
      <c r="A64" s="38"/>
      <c r="B64" s="35"/>
      <c r="C64" s="35"/>
      <c r="D64" s="35"/>
      <c r="E64" s="35"/>
      <c r="F64" s="36"/>
      <c r="G64" s="24"/>
      <c r="H64" s="25" t="s">
        <v>14</v>
      </c>
      <c r="I64" s="37"/>
    </row>
    <row r="65" spans="1:9" x14ac:dyDescent="0.35">
      <c r="A65" s="38"/>
      <c r="B65" s="35"/>
      <c r="C65" s="35"/>
      <c r="D65" s="35"/>
      <c r="E65" s="35"/>
      <c r="F65" s="36">
        <v>11</v>
      </c>
      <c r="G65" s="24" t="s">
        <v>113</v>
      </c>
      <c r="H65" s="25" t="s">
        <v>13</v>
      </c>
      <c r="I65" s="37"/>
    </row>
    <row r="66" spans="1:9" x14ac:dyDescent="0.35">
      <c r="A66" s="38"/>
      <c r="B66" s="35"/>
      <c r="C66" s="35"/>
      <c r="D66" s="35"/>
      <c r="E66" s="35"/>
      <c r="F66" s="36"/>
      <c r="G66" s="24"/>
      <c r="H66" s="25" t="s">
        <v>14</v>
      </c>
      <c r="I66" s="37"/>
    </row>
    <row r="67" spans="1:9" x14ac:dyDescent="0.35">
      <c r="A67" s="38"/>
      <c r="B67" s="35"/>
      <c r="C67" s="35"/>
      <c r="D67" s="35"/>
      <c r="E67" s="35"/>
      <c r="F67" s="36">
        <v>12</v>
      </c>
      <c r="G67" s="44" t="s">
        <v>52</v>
      </c>
      <c r="H67" s="25" t="s">
        <v>13</v>
      </c>
      <c r="I67" s="37"/>
    </row>
    <row r="68" spans="1:9" x14ac:dyDescent="0.35">
      <c r="A68" s="38"/>
      <c r="B68" s="35"/>
      <c r="C68" s="35"/>
      <c r="D68" s="35"/>
      <c r="E68" s="35"/>
      <c r="F68" s="36"/>
      <c r="G68" s="44"/>
      <c r="H68" s="25" t="s">
        <v>14</v>
      </c>
      <c r="I68" s="37"/>
    </row>
    <row r="69" spans="1:9" x14ac:dyDescent="0.35">
      <c r="A69" s="38"/>
      <c r="B69" s="35"/>
      <c r="C69" s="35"/>
      <c r="D69" s="35"/>
      <c r="E69" s="35"/>
      <c r="F69" s="36">
        <v>13</v>
      </c>
      <c r="G69" s="44" t="s">
        <v>53</v>
      </c>
      <c r="H69" s="25" t="s">
        <v>13</v>
      </c>
      <c r="I69" s="37"/>
    </row>
    <row r="70" spans="1:9" x14ac:dyDescent="0.35">
      <c r="A70" s="38"/>
      <c r="B70" s="35"/>
      <c r="C70" s="35"/>
      <c r="D70" s="35"/>
      <c r="E70" s="35"/>
      <c r="F70" s="36"/>
      <c r="G70" s="44"/>
      <c r="H70" s="25" t="s">
        <v>14</v>
      </c>
      <c r="I70" s="37"/>
    </row>
    <row r="71" spans="1:9" x14ac:dyDescent="0.35">
      <c r="A71" s="38"/>
      <c r="B71" s="35"/>
      <c r="C71" s="35"/>
      <c r="D71" s="35"/>
      <c r="E71" s="35"/>
      <c r="F71" s="36">
        <v>17</v>
      </c>
      <c r="G71" s="44" t="s">
        <v>110</v>
      </c>
      <c r="H71" s="25" t="s">
        <v>111</v>
      </c>
      <c r="I71" s="37"/>
    </row>
    <row r="72" spans="1:9" x14ac:dyDescent="0.35">
      <c r="A72" s="38"/>
      <c r="B72" s="35"/>
      <c r="C72" s="35"/>
      <c r="D72" s="35"/>
      <c r="E72" s="35"/>
      <c r="F72" s="36"/>
      <c r="G72" s="44"/>
      <c r="H72" s="25" t="s">
        <v>14</v>
      </c>
      <c r="I72" s="37"/>
    </row>
    <row r="73" spans="1:9" ht="17.25" x14ac:dyDescent="0.35">
      <c r="A73" s="38"/>
      <c r="B73" s="35"/>
      <c r="C73" s="35"/>
      <c r="D73" s="35"/>
      <c r="E73" s="45"/>
      <c r="F73" s="36">
        <v>30</v>
      </c>
      <c r="G73" s="44" t="s">
        <v>54</v>
      </c>
      <c r="H73" s="25" t="s">
        <v>13</v>
      </c>
      <c r="I73" s="37"/>
    </row>
    <row r="74" spans="1:9" ht="17.25" x14ac:dyDescent="0.35">
      <c r="A74" s="38"/>
      <c r="B74" s="35"/>
      <c r="C74" s="35"/>
      <c r="D74" s="35"/>
      <c r="E74" s="45"/>
      <c r="F74" s="36"/>
      <c r="G74" s="44"/>
      <c r="H74" s="25" t="s">
        <v>14</v>
      </c>
      <c r="I74" s="37"/>
    </row>
    <row r="75" spans="1:9" x14ac:dyDescent="0.35">
      <c r="A75" s="38"/>
      <c r="B75" s="35"/>
      <c r="C75" s="35"/>
      <c r="D75" s="35"/>
      <c r="E75" s="61" t="s">
        <v>57</v>
      </c>
      <c r="F75" s="36"/>
      <c r="G75" s="46" t="s">
        <v>100</v>
      </c>
      <c r="H75" s="25" t="s">
        <v>13</v>
      </c>
      <c r="I75" s="37">
        <f>I77</f>
        <v>0</v>
      </c>
    </row>
    <row r="76" spans="1:9" ht="17.25" x14ac:dyDescent="0.35">
      <c r="A76" s="38"/>
      <c r="B76" s="35"/>
      <c r="C76" s="35"/>
      <c r="D76" s="35"/>
      <c r="E76" s="45"/>
      <c r="F76" s="36"/>
      <c r="G76" s="44"/>
      <c r="H76" s="25" t="s">
        <v>14</v>
      </c>
      <c r="I76" s="37">
        <f>I78</f>
        <v>0</v>
      </c>
    </row>
    <row r="77" spans="1:9" ht="17.25" x14ac:dyDescent="0.35">
      <c r="A77" s="38"/>
      <c r="B77" s="35"/>
      <c r="C77" s="35"/>
      <c r="D77" s="35"/>
      <c r="E77" s="45"/>
      <c r="F77" s="36" t="s">
        <v>50</v>
      </c>
      <c r="G77" s="44" t="s">
        <v>101</v>
      </c>
      <c r="H77" s="25" t="s">
        <v>13</v>
      </c>
      <c r="I77" s="37"/>
    </row>
    <row r="78" spans="1:9" x14ac:dyDescent="0.35">
      <c r="A78" s="38"/>
      <c r="B78" s="35"/>
      <c r="C78" s="35"/>
      <c r="D78" s="35"/>
      <c r="E78" s="35"/>
      <c r="F78" s="36"/>
      <c r="G78" s="44"/>
      <c r="H78" s="25" t="s">
        <v>14</v>
      </c>
      <c r="I78" s="37"/>
    </row>
    <row r="79" spans="1:9" x14ac:dyDescent="0.35">
      <c r="A79" s="38"/>
      <c r="B79" s="35"/>
      <c r="C79" s="35"/>
      <c r="D79" s="35"/>
      <c r="E79" s="34" t="s">
        <v>40</v>
      </c>
      <c r="F79" s="36"/>
      <c r="G79" s="46" t="s">
        <v>55</v>
      </c>
      <c r="H79" s="25" t="s">
        <v>13</v>
      </c>
      <c r="I79" s="37">
        <f>I81+I83+I85+I87+I89+I91</f>
        <v>0</v>
      </c>
    </row>
    <row r="80" spans="1:9" x14ac:dyDescent="0.35">
      <c r="A80" s="38"/>
      <c r="B80" s="35"/>
      <c r="C80" s="35"/>
      <c r="D80" s="35"/>
      <c r="E80" s="35"/>
      <c r="F80" s="36"/>
      <c r="G80" s="46"/>
      <c r="H80" s="25" t="s">
        <v>14</v>
      </c>
      <c r="I80" s="37">
        <f>I82+I84+I86+I88+I90+I92</f>
        <v>0</v>
      </c>
    </row>
    <row r="81" spans="1:9" x14ac:dyDescent="0.35">
      <c r="A81" s="38"/>
      <c r="B81" s="35"/>
      <c r="C81" s="35"/>
      <c r="D81" s="35"/>
      <c r="E81" s="35"/>
      <c r="F81" s="36" t="s">
        <v>43</v>
      </c>
      <c r="G81" s="24" t="s">
        <v>56</v>
      </c>
      <c r="H81" s="25" t="s">
        <v>13</v>
      </c>
      <c r="I81" s="37"/>
    </row>
    <row r="82" spans="1:9" x14ac:dyDescent="0.35">
      <c r="A82" s="38"/>
      <c r="B82" s="35"/>
      <c r="C82" s="35"/>
      <c r="D82" s="35"/>
      <c r="E82" s="35"/>
      <c r="F82" s="36"/>
      <c r="G82" s="24"/>
      <c r="H82" s="25" t="s">
        <v>14</v>
      </c>
      <c r="I82" s="37"/>
    </row>
    <row r="83" spans="1:9" x14ac:dyDescent="0.35">
      <c r="A83" s="38"/>
      <c r="B83" s="35"/>
      <c r="C83" s="35"/>
      <c r="D83" s="35"/>
      <c r="E83" s="35"/>
      <c r="F83" s="36" t="s">
        <v>57</v>
      </c>
      <c r="G83" s="24" t="s">
        <v>58</v>
      </c>
      <c r="H83" s="25" t="s">
        <v>13</v>
      </c>
      <c r="I83" s="37"/>
    </row>
    <row r="84" spans="1:9" x14ac:dyDescent="0.35">
      <c r="A84" s="38"/>
      <c r="B84" s="35"/>
      <c r="C84" s="35"/>
      <c r="D84" s="35"/>
      <c r="E84" s="35"/>
      <c r="F84" s="36"/>
      <c r="G84" s="24"/>
      <c r="H84" s="25" t="s">
        <v>14</v>
      </c>
      <c r="I84" s="37"/>
    </row>
    <row r="85" spans="1:9" x14ac:dyDescent="0.35">
      <c r="A85" s="38"/>
      <c r="B85" s="35"/>
      <c r="C85" s="35"/>
      <c r="D85" s="35"/>
      <c r="E85" s="35"/>
      <c r="F85" s="36" t="s">
        <v>40</v>
      </c>
      <c r="G85" s="24" t="s">
        <v>59</v>
      </c>
      <c r="H85" s="25" t="s">
        <v>13</v>
      </c>
      <c r="I85" s="37"/>
    </row>
    <row r="86" spans="1:9" x14ac:dyDescent="0.35">
      <c r="A86" s="38"/>
      <c r="B86" s="35"/>
      <c r="C86" s="35"/>
      <c r="D86" s="35"/>
      <c r="E86" s="35"/>
      <c r="F86" s="36"/>
      <c r="G86" s="24"/>
      <c r="H86" s="25" t="s">
        <v>14</v>
      </c>
      <c r="I86" s="37"/>
    </row>
    <row r="87" spans="1:9" ht="30" x14ac:dyDescent="0.35">
      <c r="A87" s="38"/>
      <c r="B87" s="35"/>
      <c r="C87" s="35"/>
      <c r="D87" s="35"/>
      <c r="E87" s="35"/>
      <c r="F87" s="47" t="s">
        <v>33</v>
      </c>
      <c r="G87" s="48" t="s">
        <v>60</v>
      </c>
      <c r="H87" s="49" t="s">
        <v>13</v>
      </c>
      <c r="I87" s="37"/>
    </row>
    <row r="88" spans="1:9" x14ac:dyDescent="0.35">
      <c r="A88" s="38"/>
      <c r="B88" s="35"/>
      <c r="C88" s="35"/>
      <c r="D88" s="35"/>
      <c r="E88" s="35"/>
      <c r="F88" s="36"/>
      <c r="G88" s="24"/>
      <c r="H88" s="25" t="s">
        <v>14</v>
      </c>
      <c r="I88" s="37"/>
    </row>
    <row r="89" spans="1:9" ht="17.25" x14ac:dyDescent="0.35">
      <c r="A89" s="38"/>
      <c r="B89" s="34"/>
      <c r="C89" s="34"/>
      <c r="D89" s="45"/>
      <c r="E89" s="34"/>
      <c r="F89" s="36" t="s">
        <v>50</v>
      </c>
      <c r="G89" s="24" t="s">
        <v>61</v>
      </c>
      <c r="H89" s="25" t="s">
        <v>13</v>
      </c>
      <c r="I89" s="37"/>
    </row>
    <row r="90" spans="1:9" ht="17.25" x14ac:dyDescent="0.35">
      <c r="A90" s="38"/>
      <c r="B90" s="34"/>
      <c r="C90" s="34"/>
      <c r="D90" s="45"/>
      <c r="E90" s="34"/>
      <c r="F90" s="36"/>
      <c r="G90" s="24"/>
      <c r="H90" s="25" t="s">
        <v>14</v>
      </c>
      <c r="I90" s="37"/>
    </row>
    <row r="91" spans="1:9" ht="17.25" x14ac:dyDescent="0.35">
      <c r="A91" s="38"/>
      <c r="B91" s="34"/>
      <c r="C91" s="34"/>
      <c r="D91" s="45"/>
      <c r="E91" s="34"/>
      <c r="F91" s="36" t="s">
        <v>70</v>
      </c>
      <c r="G91" s="62" t="s">
        <v>102</v>
      </c>
      <c r="H91" s="25" t="s">
        <v>13</v>
      </c>
      <c r="I91" s="37"/>
    </row>
    <row r="92" spans="1:9" x14ac:dyDescent="0.35">
      <c r="A92" s="38"/>
      <c r="B92" s="34"/>
      <c r="C92" s="34"/>
      <c r="D92" s="34"/>
      <c r="E92" s="34"/>
      <c r="F92" s="36"/>
      <c r="G92" s="24"/>
      <c r="H92" s="25" t="s">
        <v>14</v>
      </c>
      <c r="I92" s="37"/>
    </row>
    <row r="93" spans="1:9" ht="17.25" x14ac:dyDescent="0.35">
      <c r="A93" s="38"/>
      <c r="B93" s="34"/>
      <c r="C93" s="34"/>
      <c r="D93" s="34">
        <v>20</v>
      </c>
      <c r="E93" s="45"/>
      <c r="F93" s="36"/>
      <c r="G93" s="31" t="s">
        <v>62</v>
      </c>
      <c r="H93" s="25" t="s">
        <v>13</v>
      </c>
      <c r="I93" s="37">
        <f>I95+I117+I119+I123+I129+I131+I133+I135+I137</f>
        <v>0</v>
      </c>
    </row>
    <row r="94" spans="1:9" x14ac:dyDescent="0.35">
      <c r="A94" s="38"/>
      <c r="B94" s="35"/>
      <c r="C94" s="35"/>
      <c r="D94" s="35"/>
      <c r="E94" s="35"/>
      <c r="F94" s="36"/>
      <c r="G94" s="31"/>
      <c r="H94" s="25" t="s">
        <v>14</v>
      </c>
      <c r="I94" s="37">
        <f>I96+I118+I120+I124+I130+I132+I134+I136+I138</f>
        <v>0</v>
      </c>
    </row>
    <row r="95" spans="1:9" x14ac:dyDescent="0.35">
      <c r="A95" s="38"/>
      <c r="B95" s="35"/>
      <c r="C95" s="35"/>
      <c r="D95" s="35"/>
      <c r="E95" s="34" t="s">
        <v>43</v>
      </c>
      <c r="F95" s="36"/>
      <c r="G95" s="31" t="s">
        <v>63</v>
      </c>
      <c r="H95" s="25" t="s">
        <v>13</v>
      </c>
      <c r="I95" s="37">
        <f>I97+I99+I101+I103+I105+I107+I111+I113+I115+I109</f>
        <v>0</v>
      </c>
    </row>
    <row r="96" spans="1:9" x14ac:dyDescent="0.35">
      <c r="A96" s="38"/>
      <c r="B96" s="35"/>
      <c r="C96" s="35"/>
      <c r="D96" s="35"/>
      <c r="E96" s="35"/>
      <c r="F96" s="36"/>
      <c r="G96" s="31"/>
      <c r="H96" s="25" t="s">
        <v>14</v>
      </c>
      <c r="I96" s="37">
        <f>I98+I100+I102+I104+I106+I108+I112+I114+I116+I110</f>
        <v>0</v>
      </c>
    </row>
    <row r="97" spans="1:9" x14ac:dyDescent="0.35">
      <c r="A97" s="38"/>
      <c r="B97" s="35"/>
      <c r="C97" s="35"/>
      <c r="D97" s="35"/>
      <c r="E97" s="35"/>
      <c r="F97" s="36" t="s">
        <v>43</v>
      </c>
      <c r="G97" s="24" t="s">
        <v>64</v>
      </c>
      <c r="H97" s="25" t="s">
        <v>13</v>
      </c>
      <c r="I97" s="37"/>
    </row>
    <row r="98" spans="1:9" x14ac:dyDescent="0.35">
      <c r="A98" s="38"/>
      <c r="B98" s="35"/>
      <c r="C98" s="35"/>
      <c r="D98" s="35"/>
      <c r="E98" s="35"/>
      <c r="F98" s="36"/>
      <c r="G98" s="24"/>
      <c r="H98" s="25" t="s">
        <v>14</v>
      </c>
      <c r="I98" s="37"/>
    </row>
    <row r="99" spans="1:9" x14ac:dyDescent="0.35">
      <c r="A99" s="38"/>
      <c r="B99" s="35"/>
      <c r="C99" s="35"/>
      <c r="D99" s="35"/>
      <c r="E99" s="35"/>
      <c r="F99" s="36" t="s">
        <v>57</v>
      </c>
      <c r="G99" s="24" t="s">
        <v>65</v>
      </c>
      <c r="H99" s="25" t="s">
        <v>13</v>
      </c>
      <c r="I99" s="37"/>
    </row>
    <row r="100" spans="1:9" x14ac:dyDescent="0.35">
      <c r="A100" s="38"/>
      <c r="B100" s="35"/>
      <c r="C100" s="35"/>
      <c r="D100" s="35"/>
      <c r="E100" s="35"/>
      <c r="F100" s="36"/>
      <c r="G100" s="24"/>
      <c r="H100" s="25" t="s">
        <v>14</v>
      </c>
      <c r="I100" s="37"/>
    </row>
    <row r="101" spans="1:9" x14ac:dyDescent="0.35">
      <c r="A101" s="38"/>
      <c r="B101" s="35"/>
      <c r="C101" s="35"/>
      <c r="D101" s="35"/>
      <c r="E101" s="35"/>
      <c r="F101" s="36" t="s">
        <v>40</v>
      </c>
      <c r="G101" s="24" t="s">
        <v>66</v>
      </c>
      <c r="H101" s="25" t="s">
        <v>13</v>
      </c>
      <c r="I101" s="37"/>
    </row>
    <row r="102" spans="1:9" x14ac:dyDescent="0.35">
      <c r="A102" s="38"/>
      <c r="B102" s="35"/>
      <c r="C102" s="35"/>
      <c r="D102" s="35"/>
      <c r="E102" s="35"/>
      <c r="F102" s="36"/>
      <c r="G102" s="24"/>
      <c r="H102" s="25" t="s">
        <v>14</v>
      </c>
      <c r="I102" s="37"/>
    </row>
    <row r="103" spans="1:9" x14ac:dyDescent="0.35">
      <c r="A103" s="38"/>
      <c r="B103" s="35"/>
      <c r="C103" s="35"/>
      <c r="D103" s="35"/>
      <c r="E103" s="35"/>
      <c r="F103" s="36" t="s">
        <v>33</v>
      </c>
      <c r="G103" s="24" t="s">
        <v>67</v>
      </c>
      <c r="H103" s="25" t="s">
        <v>13</v>
      </c>
      <c r="I103" s="37"/>
    </row>
    <row r="104" spans="1:9" x14ac:dyDescent="0.35">
      <c r="A104" s="38"/>
      <c r="B104" s="35"/>
      <c r="C104" s="35"/>
      <c r="D104" s="35"/>
      <c r="E104" s="35"/>
      <c r="F104" s="36"/>
      <c r="G104" s="24"/>
      <c r="H104" s="25" t="s">
        <v>14</v>
      </c>
      <c r="I104" s="37"/>
    </row>
    <row r="105" spans="1:9" x14ac:dyDescent="0.35">
      <c r="A105" s="38"/>
      <c r="B105" s="35"/>
      <c r="C105" s="35"/>
      <c r="D105" s="35"/>
      <c r="E105" s="35"/>
      <c r="F105" s="36" t="s">
        <v>48</v>
      </c>
      <c r="G105" s="24" t="s">
        <v>68</v>
      </c>
      <c r="H105" s="25" t="s">
        <v>13</v>
      </c>
      <c r="I105" s="37"/>
    </row>
    <row r="106" spans="1:9" x14ac:dyDescent="0.35">
      <c r="A106" s="38"/>
      <c r="B106" s="35"/>
      <c r="C106" s="35"/>
      <c r="D106" s="35"/>
      <c r="E106" s="35"/>
      <c r="F106" s="36"/>
      <c r="G106" s="24"/>
      <c r="H106" s="25" t="s">
        <v>14</v>
      </c>
      <c r="I106" s="37"/>
    </row>
    <row r="107" spans="1:9" x14ac:dyDescent="0.35">
      <c r="A107" s="38"/>
      <c r="B107" s="35"/>
      <c r="C107" s="35"/>
      <c r="D107" s="35"/>
      <c r="E107" s="35"/>
      <c r="F107" s="36" t="s">
        <v>50</v>
      </c>
      <c r="G107" s="24" t="s">
        <v>69</v>
      </c>
      <c r="H107" s="25" t="s">
        <v>13</v>
      </c>
      <c r="I107" s="37"/>
    </row>
    <row r="108" spans="1:9" x14ac:dyDescent="0.35">
      <c r="A108" s="38"/>
      <c r="B108" s="35"/>
      <c r="C108" s="35"/>
      <c r="D108" s="35"/>
      <c r="E108" s="35"/>
      <c r="F108" s="36"/>
      <c r="G108" s="24"/>
      <c r="H108" s="25" t="s">
        <v>14</v>
      </c>
      <c r="I108" s="37"/>
    </row>
    <row r="109" spans="1:9" x14ac:dyDescent="0.35">
      <c r="A109" s="38"/>
      <c r="B109" s="35"/>
      <c r="C109" s="35"/>
      <c r="D109" s="35"/>
      <c r="E109" s="35"/>
      <c r="F109" s="36" t="s">
        <v>70</v>
      </c>
      <c r="G109" s="24" t="s">
        <v>71</v>
      </c>
      <c r="H109" s="25" t="s">
        <v>13</v>
      </c>
      <c r="I109" s="37"/>
    </row>
    <row r="110" spans="1:9" x14ac:dyDescent="0.35">
      <c r="A110" s="38"/>
      <c r="B110" s="35"/>
      <c r="C110" s="35"/>
      <c r="D110" s="35"/>
      <c r="E110" s="35"/>
      <c r="F110" s="36"/>
      <c r="G110" s="24"/>
      <c r="H110" s="25" t="s">
        <v>14</v>
      </c>
      <c r="I110" s="37"/>
    </row>
    <row r="111" spans="1:9" x14ac:dyDescent="0.35">
      <c r="A111" s="38"/>
      <c r="B111" s="35"/>
      <c r="C111" s="35"/>
      <c r="D111" s="35"/>
      <c r="E111" s="35"/>
      <c r="F111" s="36" t="s">
        <v>35</v>
      </c>
      <c r="G111" s="24" t="s">
        <v>72</v>
      </c>
      <c r="H111" s="25" t="s">
        <v>13</v>
      </c>
      <c r="I111" s="37"/>
    </row>
    <row r="112" spans="1:9" x14ac:dyDescent="0.35">
      <c r="A112" s="38"/>
      <c r="B112" s="35"/>
      <c r="C112" s="35"/>
      <c r="D112" s="35"/>
      <c r="E112" s="35"/>
      <c r="F112" s="36"/>
      <c r="G112" s="24"/>
      <c r="H112" s="25" t="s">
        <v>14</v>
      </c>
      <c r="I112" s="37"/>
    </row>
    <row r="113" spans="1:9" x14ac:dyDescent="0.35">
      <c r="A113" s="38"/>
      <c r="B113" s="35"/>
      <c r="C113" s="35"/>
      <c r="D113" s="35"/>
      <c r="E113" s="35"/>
      <c r="F113" s="36" t="s">
        <v>38</v>
      </c>
      <c r="G113" s="48" t="s">
        <v>73</v>
      </c>
      <c r="H113" s="25" t="s">
        <v>13</v>
      </c>
      <c r="I113" s="37"/>
    </row>
    <row r="114" spans="1:9" x14ac:dyDescent="0.35">
      <c r="A114" s="38"/>
      <c r="B114" s="35"/>
      <c r="C114" s="35"/>
      <c r="D114" s="35"/>
      <c r="E114" s="35"/>
      <c r="F114" s="36"/>
      <c r="G114" s="24"/>
      <c r="H114" s="25" t="s">
        <v>14</v>
      </c>
      <c r="I114" s="37"/>
    </row>
    <row r="115" spans="1:9" ht="17.25" x14ac:dyDescent="0.35">
      <c r="A115" s="51"/>
      <c r="B115" s="45"/>
      <c r="C115" s="45"/>
      <c r="D115" s="45"/>
      <c r="E115" s="45"/>
      <c r="F115" s="36">
        <v>30</v>
      </c>
      <c r="G115" s="48" t="s">
        <v>74</v>
      </c>
      <c r="H115" s="25" t="s">
        <v>13</v>
      </c>
      <c r="I115" s="37"/>
    </row>
    <row r="116" spans="1:9" ht="17.25" x14ac:dyDescent="0.35">
      <c r="A116" s="51"/>
      <c r="B116" s="45"/>
      <c r="C116" s="45"/>
      <c r="D116" s="45"/>
      <c r="E116" s="45"/>
      <c r="F116" s="36"/>
      <c r="G116" s="24"/>
      <c r="H116" s="25" t="s">
        <v>14</v>
      </c>
      <c r="I116" s="37"/>
    </row>
    <row r="117" spans="1:9" x14ac:dyDescent="0.35">
      <c r="A117" s="38"/>
      <c r="B117" s="34"/>
      <c r="C117" s="34"/>
      <c r="D117" s="34"/>
      <c r="E117" s="34" t="s">
        <v>57</v>
      </c>
      <c r="F117" s="36"/>
      <c r="G117" s="31" t="s">
        <v>75</v>
      </c>
      <c r="H117" s="25" t="s">
        <v>13</v>
      </c>
      <c r="I117" s="37"/>
    </row>
    <row r="118" spans="1:9" x14ac:dyDescent="0.35">
      <c r="A118" s="38"/>
      <c r="B118" s="34"/>
      <c r="C118" s="34"/>
      <c r="D118" s="34"/>
      <c r="E118" s="34"/>
      <c r="F118" s="36"/>
      <c r="G118" s="31"/>
      <c r="H118" s="25" t="s">
        <v>14</v>
      </c>
      <c r="I118" s="37"/>
    </row>
    <row r="119" spans="1:9" x14ac:dyDescent="0.35">
      <c r="A119" s="38"/>
      <c r="B119" s="34"/>
      <c r="C119" s="34"/>
      <c r="D119" s="34"/>
      <c r="E119" s="34" t="s">
        <v>48</v>
      </c>
      <c r="F119" s="36"/>
      <c r="G119" s="31" t="s">
        <v>76</v>
      </c>
      <c r="H119" s="25" t="s">
        <v>13</v>
      </c>
      <c r="I119" s="37">
        <f>I121</f>
        <v>0</v>
      </c>
    </row>
    <row r="120" spans="1:9" x14ac:dyDescent="0.35">
      <c r="A120" s="38"/>
      <c r="B120" s="34"/>
      <c r="C120" s="34"/>
      <c r="D120" s="34"/>
      <c r="E120" s="34"/>
      <c r="F120" s="36"/>
      <c r="G120" s="31"/>
      <c r="H120" s="25" t="s">
        <v>14</v>
      </c>
      <c r="I120" s="37">
        <f>I122</f>
        <v>0</v>
      </c>
    </row>
    <row r="121" spans="1:9" x14ac:dyDescent="0.35">
      <c r="A121" s="38"/>
      <c r="B121" s="34"/>
      <c r="C121" s="34"/>
      <c r="D121" s="34"/>
      <c r="E121" s="34"/>
      <c r="F121" s="36">
        <v>30</v>
      </c>
      <c r="G121" s="24" t="s">
        <v>77</v>
      </c>
      <c r="H121" s="25" t="s">
        <v>13</v>
      </c>
      <c r="I121" s="37"/>
    </row>
    <row r="122" spans="1:9" x14ac:dyDescent="0.35">
      <c r="A122" s="38"/>
      <c r="B122" s="34"/>
      <c r="C122" s="34"/>
      <c r="D122" s="34"/>
      <c r="E122" s="34"/>
      <c r="F122" s="36"/>
      <c r="G122" s="24"/>
      <c r="H122" s="25" t="s">
        <v>14</v>
      </c>
      <c r="I122" s="37"/>
    </row>
    <row r="123" spans="1:9" x14ac:dyDescent="0.35">
      <c r="A123" s="38"/>
      <c r="B123" s="34"/>
      <c r="C123" s="34"/>
      <c r="D123" s="34"/>
      <c r="E123" s="34" t="s">
        <v>50</v>
      </c>
      <c r="F123" s="36"/>
      <c r="G123" s="31" t="s">
        <v>78</v>
      </c>
      <c r="H123" s="25" t="s">
        <v>13</v>
      </c>
      <c r="I123" s="37">
        <f>I125+I127</f>
        <v>0</v>
      </c>
    </row>
    <row r="124" spans="1:9" x14ac:dyDescent="0.35">
      <c r="A124" s="38"/>
      <c r="B124" s="34"/>
      <c r="C124" s="34"/>
      <c r="D124" s="34"/>
      <c r="E124" s="34"/>
      <c r="F124" s="36"/>
      <c r="G124" s="31"/>
      <c r="H124" s="25" t="s">
        <v>14</v>
      </c>
      <c r="I124" s="37">
        <f>I126+I128</f>
        <v>0</v>
      </c>
    </row>
    <row r="125" spans="1:9" x14ac:dyDescent="0.35">
      <c r="A125" s="38"/>
      <c r="B125" s="34"/>
      <c r="C125" s="34"/>
      <c r="D125" s="34"/>
      <c r="E125" s="34"/>
      <c r="F125" s="36" t="s">
        <v>43</v>
      </c>
      <c r="G125" s="24" t="s">
        <v>79</v>
      </c>
      <c r="H125" s="25" t="s">
        <v>13</v>
      </c>
      <c r="I125" s="37"/>
    </row>
    <row r="126" spans="1:9" x14ac:dyDescent="0.35">
      <c r="A126" s="38"/>
      <c r="B126" s="34"/>
      <c r="C126" s="34"/>
      <c r="D126" s="34"/>
      <c r="E126" s="34"/>
      <c r="F126" s="36"/>
      <c r="G126" s="24"/>
      <c r="H126" s="25" t="s">
        <v>14</v>
      </c>
      <c r="I126" s="37"/>
    </row>
    <row r="127" spans="1:9" x14ac:dyDescent="0.35">
      <c r="A127" s="38"/>
      <c r="B127" s="34"/>
      <c r="C127" s="34"/>
      <c r="D127" s="34"/>
      <c r="E127" s="34"/>
      <c r="F127" s="36" t="s">
        <v>57</v>
      </c>
      <c r="G127" s="24" t="s">
        <v>80</v>
      </c>
      <c r="H127" s="25" t="s">
        <v>13</v>
      </c>
      <c r="I127" s="37"/>
    </row>
    <row r="128" spans="1:9" x14ac:dyDescent="0.35">
      <c r="A128" s="38"/>
      <c r="B128" s="34"/>
      <c r="C128" s="34"/>
      <c r="D128" s="34"/>
      <c r="E128" s="34"/>
      <c r="F128" s="36"/>
      <c r="G128" s="24"/>
      <c r="H128" s="25" t="s">
        <v>14</v>
      </c>
      <c r="I128" s="37"/>
    </row>
    <row r="129" spans="1:9" x14ac:dyDescent="0.35">
      <c r="A129" s="38"/>
      <c r="B129" s="34"/>
      <c r="C129" s="34"/>
      <c r="D129" s="34"/>
      <c r="E129" s="34">
        <v>11</v>
      </c>
      <c r="F129" s="36"/>
      <c r="G129" s="52" t="s">
        <v>81</v>
      </c>
      <c r="H129" s="25" t="s">
        <v>13</v>
      </c>
      <c r="I129" s="37"/>
    </row>
    <row r="130" spans="1:9" x14ac:dyDescent="0.35">
      <c r="A130" s="38"/>
      <c r="B130" s="34"/>
      <c r="C130" s="34"/>
      <c r="D130" s="34"/>
      <c r="E130" s="34"/>
      <c r="F130" s="36"/>
      <c r="G130" s="52"/>
      <c r="H130" s="25" t="s">
        <v>14</v>
      </c>
      <c r="I130" s="37"/>
    </row>
    <row r="131" spans="1:9" x14ac:dyDescent="0.35">
      <c r="A131" s="38"/>
      <c r="B131" s="34"/>
      <c r="C131" s="34"/>
      <c r="D131" s="34"/>
      <c r="E131" s="34">
        <v>12</v>
      </c>
      <c r="F131" s="36"/>
      <c r="G131" s="52" t="s">
        <v>82</v>
      </c>
      <c r="H131" s="25" t="s">
        <v>13</v>
      </c>
      <c r="I131" s="37"/>
    </row>
    <row r="132" spans="1:9" x14ac:dyDescent="0.35">
      <c r="A132" s="38"/>
      <c r="B132" s="34"/>
      <c r="C132" s="34"/>
      <c r="D132" s="34"/>
      <c r="E132" s="34"/>
      <c r="F132" s="36"/>
      <c r="G132" s="52"/>
      <c r="H132" s="25" t="s">
        <v>14</v>
      </c>
      <c r="I132" s="37"/>
    </row>
    <row r="133" spans="1:9" x14ac:dyDescent="0.35">
      <c r="A133" s="38"/>
      <c r="B133" s="34"/>
      <c r="C133" s="34"/>
      <c r="D133" s="34"/>
      <c r="E133" s="34">
        <v>13</v>
      </c>
      <c r="F133" s="36"/>
      <c r="G133" s="31" t="s">
        <v>83</v>
      </c>
      <c r="H133" s="25" t="s">
        <v>13</v>
      </c>
      <c r="I133" s="37"/>
    </row>
    <row r="134" spans="1:9" x14ac:dyDescent="0.35">
      <c r="A134" s="38"/>
      <c r="B134" s="34"/>
      <c r="C134" s="34"/>
      <c r="D134" s="34"/>
      <c r="E134" s="34"/>
      <c r="F134" s="36"/>
      <c r="G134" s="31"/>
      <c r="H134" s="25" t="s">
        <v>14</v>
      </c>
      <c r="I134" s="37"/>
    </row>
    <row r="135" spans="1:9" x14ac:dyDescent="0.35">
      <c r="A135" s="38"/>
      <c r="B135" s="34"/>
      <c r="C135" s="34"/>
      <c r="D135" s="34"/>
      <c r="E135" s="34">
        <v>14</v>
      </c>
      <c r="F135" s="36"/>
      <c r="G135" s="31" t="s">
        <v>84</v>
      </c>
      <c r="H135" s="25" t="s">
        <v>13</v>
      </c>
      <c r="I135" s="37"/>
    </row>
    <row r="136" spans="1:9" x14ac:dyDescent="0.35">
      <c r="A136" s="38"/>
      <c r="B136" s="34"/>
      <c r="C136" s="34"/>
      <c r="D136" s="34"/>
      <c r="E136" s="34"/>
      <c r="F136" s="36"/>
      <c r="G136" s="31"/>
      <c r="H136" s="25" t="s">
        <v>14</v>
      </c>
      <c r="I136" s="37"/>
    </row>
    <row r="137" spans="1:9" x14ac:dyDescent="0.35">
      <c r="A137" s="38"/>
      <c r="B137" s="34"/>
      <c r="C137" s="34"/>
      <c r="D137" s="34"/>
      <c r="E137" s="34">
        <v>30</v>
      </c>
      <c r="F137" s="36"/>
      <c r="G137" s="31" t="s">
        <v>85</v>
      </c>
      <c r="H137" s="25" t="s">
        <v>13</v>
      </c>
      <c r="I137" s="37">
        <f>I141+I143+I139</f>
        <v>0</v>
      </c>
    </row>
    <row r="138" spans="1:9" x14ac:dyDescent="0.35">
      <c r="A138" s="38"/>
      <c r="B138" s="34"/>
      <c r="C138" s="34"/>
      <c r="D138" s="34"/>
      <c r="E138" s="34"/>
      <c r="F138" s="36"/>
      <c r="G138" s="31"/>
      <c r="H138" s="25" t="s">
        <v>14</v>
      </c>
      <c r="I138" s="37">
        <f>I142+I144+I140</f>
        <v>0</v>
      </c>
    </row>
    <row r="139" spans="1:9" x14ac:dyDescent="0.35">
      <c r="A139" s="38"/>
      <c r="B139" s="34"/>
      <c r="C139" s="34"/>
      <c r="D139" s="34"/>
      <c r="E139" s="34"/>
      <c r="F139" s="36" t="s">
        <v>57</v>
      </c>
      <c r="G139" s="24" t="s">
        <v>86</v>
      </c>
      <c r="H139" s="25" t="s">
        <v>13</v>
      </c>
      <c r="I139" s="37"/>
    </row>
    <row r="140" spans="1:9" x14ac:dyDescent="0.35">
      <c r="A140" s="38"/>
      <c r="B140" s="34"/>
      <c r="C140" s="34"/>
      <c r="D140" s="34"/>
      <c r="E140" s="34"/>
      <c r="F140" s="36"/>
      <c r="G140" s="31"/>
      <c r="H140" s="25" t="s">
        <v>14</v>
      </c>
      <c r="I140" s="37"/>
    </row>
    <row r="141" spans="1:9" x14ac:dyDescent="0.35">
      <c r="A141" s="38"/>
      <c r="B141" s="34"/>
      <c r="C141" s="34"/>
      <c r="D141" s="34"/>
      <c r="E141" s="34"/>
      <c r="F141" s="36" t="s">
        <v>33</v>
      </c>
      <c r="G141" s="24" t="s">
        <v>87</v>
      </c>
      <c r="H141" s="25" t="s">
        <v>13</v>
      </c>
      <c r="I141" s="37"/>
    </row>
    <row r="142" spans="1:9" x14ac:dyDescent="0.35">
      <c r="A142" s="38"/>
      <c r="B142" s="34"/>
      <c r="C142" s="34"/>
      <c r="D142" s="34"/>
      <c r="E142" s="34"/>
      <c r="F142" s="36"/>
      <c r="G142" s="24"/>
      <c r="H142" s="25" t="s">
        <v>14</v>
      </c>
      <c r="I142" s="37"/>
    </row>
    <row r="143" spans="1:9" x14ac:dyDescent="0.35">
      <c r="A143" s="38"/>
      <c r="B143" s="34"/>
      <c r="C143" s="34"/>
      <c r="D143" s="34"/>
      <c r="E143" s="34"/>
      <c r="F143" s="36">
        <v>30</v>
      </c>
      <c r="G143" s="24" t="s">
        <v>88</v>
      </c>
      <c r="H143" s="25" t="s">
        <v>13</v>
      </c>
      <c r="I143" s="37"/>
    </row>
    <row r="144" spans="1:9" x14ac:dyDescent="0.35">
      <c r="A144" s="38"/>
      <c r="B144" s="34"/>
      <c r="C144" s="34"/>
      <c r="D144" s="34"/>
      <c r="E144" s="34"/>
      <c r="F144" s="36"/>
      <c r="G144" s="24"/>
      <c r="H144" s="25" t="s">
        <v>14</v>
      </c>
      <c r="I144" s="37"/>
    </row>
    <row r="145" spans="1:13" x14ac:dyDescent="0.35">
      <c r="A145" s="38"/>
      <c r="B145" s="34"/>
      <c r="C145" s="34"/>
      <c r="D145" s="34">
        <v>70</v>
      </c>
      <c r="E145" s="34"/>
      <c r="F145" s="36"/>
      <c r="G145" s="31" t="s">
        <v>89</v>
      </c>
      <c r="H145" s="25" t="s">
        <v>13</v>
      </c>
      <c r="I145" s="37">
        <f>I147</f>
        <v>0</v>
      </c>
    </row>
    <row r="146" spans="1:13" x14ac:dyDescent="0.35">
      <c r="A146" s="38"/>
      <c r="B146" s="34"/>
      <c r="C146" s="34"/>
      <c r="D146" s="34"/>
      <c r="E146" s="34"/>
      <c r="F146" s="36"/>
      <c r="G146" s="31"/>
      <c r="H146" s="25" t="s">
        <v>14</v>
      </c>
      <c r="I146" s="37">
        <f>I148</f>
        <v>0</v>
      </c>
    </row>
    <row r="147" spans="1:13" x14ac:dyDescent="0.35">
      <c r="A147" s="38"/>
      <c r="B147" s="34"/>
      <c r="C147" s="34"/>
      <c r="D147" s="34">
        <v>71</v>
      </c>
      <c r="E147" s="34"/>
      <c r="F147" s="36"/>
      <c r="G147" s="31" t="s">
        <v>90</v>
      </c>
      <c r="H147" s="25" t="s">
        <v>13</v>
      </c>
      <c r="I147" s="37">
        <f>I149+I159</f>
        <v>0</v>
      </c>
    </row>
    <row r="148" spans="1:13" x14ac:dyDescent="0.35">
      <c r="A148" s="38"/>
      <c r="B148" s="34"/>
      <c r="C148" s="34"/>
      <c r="D148" s="34"/>
      <c r="E148" s="34"/>
      <c r="F148" s="36"/>
      <c r="G148" s="31"/>
      <c r="H148" s="25" t="s">
        <v>14</v>
      </c>
      <c r="I148" s="37">
        <f>I150+I160</f>
        <v>0</v>
      </c>
    </row>
    <row r="149" spans="1:13" x14ac:dyDescent="0.35">
      <c r="A149" s="38"/>
      <c r="B149" s="34"/>
      <c r="C149" s="34"/>
      <c r="D149" s="34"/>
      <c r="E149" s="34" t="s">
        <v>43</v>
      </c>
      <c r="F149" s="36"/>
      <c r="G149" s="31" t="s">
        <v>91</v>
      </c>
      <c r="H149" s="25" t="s">
        <v>13</v>
      </c>
      <c r="I149" s="37">
        <f>I151+I153+I155+I157</f>
        <v>0</v>
      </c>
    </row>
    <row r="150" spans="1:13" x14ac:dyDescent="0.35">
      <c r="A150" s="38"/>
      <c r="B150" s="34"/>
      <c r="C150" s="34"/>
      <c r="D150" s="34"/>
      <c r="E150" s="34"/>
      <c r="F150" s="36"/>
      <c r="G150" s="31"/>
      <c r="H150" s="25" t="s">
        <v>14</v>
      </c>
      <c r="I150" s="37">
        <f>I152+I154+I156+I158</f>
        <v>0</v>
      </c>
    </row>
    <row r="151" spans="1:13" x14ac:dyDescent="0.35">
      <c r="A151" s="38"/>
      <c r="B151" s="34"/>
      <c r="C151" s="34"/>
      <c r="D151" s="34"/>
      <c r="E151" s="34"/>
      <c r="F151" s="36" t="s">
        <v>43</v>
      </c>
      <c r="G151" s="24" t="s">
        <v>92</v>
      </c>
      <c r="H151" s="25" t="s">
        <v>13</v>
      </c>
      <c r="I151" s="37"/>
    </row>
    <row r="152" spans="1:13" x14ac:dyDescent="0.35">
      <c r="A152" s="38"/>
      <c r="B152" s="34"/>
      <c r="C152" s="34"/>
      <c r="D152" s="34"/>
      <c r="E152" s="34"/>
      <c r="F152" s="36"/>
      <c r="G152" s="24"/>
      <c r="H152" s="25" t="s">
        <v>14</v>
      </c>
      <c r="I152" s="37"/>
    </row>
    <row r="153" spans="1:13" x14ac:dyDescent="0.35">
      <c r="A153" s="38"/>
      <c r="B153" s="34"/>
      <c r="C153" s="34"/>
      <c r="D153" s="34"/>
      <c r="E153" s="34"/>
      <c r="F153" s="36" t="s">
        <v>57</v>
      </c>
      <c r="G153" s="24" t="s">
        <v>93</v>
      </c>
      <c r="H153" s="25" t="s">
        <v>13</v>
      </c>
      <c r="I153" s="37"/>
    </row>
    <row r="154" spans="1:13" x14ac:dyDescent="0.35">
      <c r="A154" s="38"/>
      <c r="B154" s="34"/>
      <c r="C154" s="34"/>
      <c r="D154" s="34"/>
      <c r="E154" s="34"/>
      <c r="F154" s="36"/>
      <c r="G154" s="24"/>
      <c r="H154" s="25" t="s">
        <v>14</v>
      </c>
      <c r="I154" s="37"/>
    </row>
    <row r="155" spans="1:13" x14ac:dyDescent="0.35">
      <c r="A155" s="38"/>
      <c r="B155" s="34"/>
      <c r="C155" s="34"/>
      <c r="D155" s="34"/>
      <c r="E155" s="34"/>
      <c r="F155" s="36" t="s">
        <v>40</v>
      </c>
      <c r="G155" s="24" t="s">
        <v>94</v>
      </c>
      <c r="H155" s="25" t="s">
        <v>13</v>
      </c>
      <c r="I155" s="37"/>
    </row>
    <row r="156" spans="1:13" x14ac:dyDescent="0.35">
      <c r="A156" s="38"/>
      <c r="B156" s="34"/>
      <c r="C156" s="34"/>
      <c r="D156" s="34"/>
      <c r="E156" s="34"/>
      <c r="F156" s="36"/>
      <c r="G156" s="24"/>
      <c r="H156" s="25" t="s">
        <v>14</v>
      </c>
      <c r="I156" s="37"/>
    </row>
    <row r="157" spans="1:13" x14ac:dyDescent="0.35">
      <c r="A157" s="38"/>
      <c r="B157" s="34"/>
      <c r="C157" s="34"/>
      <c r="D157" s="34"/>
      <c r="E157" s="34"/>
      <c r="F157" s="36">
        <v>30</v>
      </c>
      <c r="G157" s="24" t="s">
        <v>95</v>
      </c>
      <c r="H157" s="25" t="s">
        <v>13</v>
      </c>
      <c r="I157" s="37"/>
    </row>
    <row r="158" spans="1:13" x14ac:dyDescent="0.35">
      <c r="A158" s="38"/>
      <c r="B158" s="34"/>
      <c r="C158" s="34"/>
      <c r="D158" s="34"/>
      <c r="E158" s="34"/>
      <c r="F158" s="36"/>
      <c r="G158" s="24"/>
      <c r="H158" s="25" t="s">
        <v>14</v>
      </c>
      <c r="I158" s="37"/>
    </row>
    <row r="159" spans="1:13" ht="19.5" x14ac:dyDescent="0.35">
      <c r="A159" s="38"/>
      <c r="B159" s="34"/>
      <c r="C159" s="34"/>
      <c r="D159" s="34"/>
      <c r="E159" s="34" t="s">
        <v>40</v>
      </c>
      <c r="F159" s="36"/>
      <c r="G159" s="31" t="s">
        <v>96</v>
      </c>
      <c r="H159" s="25" t="s">
        <v>13</v>
      </c>
      <c r="I159" s="37"/>
      <c r="K159" s="67" t="s">
        <v>112</v>
      </c>
      <c r="L159" s="4"/>
      <c r="M159" s="3"/>
    </row>
    <row r="160" spans="1:13" x14ac:dyDescent="0.35">
      <c r="A160" s="53"/>
      <c r="B160" s="54"/>
      <c r="C160" s="54"/>
      <c r="D160" s="54"/>
      <c r="E160" s="54"/>
      <c r="F160" s="55"/>
      <c r="G160" s="56"/>
      <c r="H160" s="57" t="s">
        <v>14</v>
      </c>
      <c r="I160" s="58"/>
    </row>
    <row r="161" spans="1:9" ht="15.75" x14ac:dyDescent="0.3">
      <c r="A161" s="59"/>
      <c r="B161" s="60"/>
      <c r="C161" s="60"/>
      <c r="D161" s="60"/>
      <c r="E161" s="60"/>
      <c r="F161" s="59"/>
      <c r="G161" s="5"/>
    </row>
    <row r="162" spans="1:9" ht="15.75" x14ac:dyDescent="0.3">
      <c r="A162" s="59"/>
      <c r="B162" s="60"/>
      <c r="C162" s="60"/>
      <c r="D162" s="60"/>
      <c r="E162" s="60"/>
      <c r="F162" s="59"/>
      <c r="H162" s="4" t="s">
        <v>108</v>
      </c>
    </row>
    <row r="163" spans="1:9" ht="15.75" x14ac:dyDescent="0.3">
      <c r="A163" s="59"/>
      <c r="B163" s="59"/>
      <c r="C163" s="59"/>
      <c r="D163" s="59"/>
      <c r="E163" s="59"/>
      <c r="F163" s="59"/>
      <c r="I163" s="59"/>
    </row>
    <row r="164" spans="1:9" x14ac:dyDescent="0.3">
      <c r="F164" s="59"/>
      <c r="H164" s="59"/>
      <c r="I164" s="59"/>
    </row>
    <row r="165" spans="1:9" x14ac:dyDescent="0.3">
      <c r="F165" s="59"/>
      <c r="G165" s="59"/>
      <c r="H165" s="59"/>
      <c r="I165" s="66" t="s">
        <v>109</v>
      </c>
    </row>
    <row r="167" spans="1:9" ht="18.75" x14ac:dyDescent="0.3">
      <c r="G167" s="67"/>
    </row>
    <row r="168" spans="1:9" x14ac:dyDescent="0.3">
      <c r="A168" s="59"/>
    </row>
    <row r="169" spans="1:9" x14ac:dyDescent="0.3">
      <c r="A169" s="59"/>
    </row>
    <row r="180" spans="6:6" ht="18.75" x14ac:dyDescent="0.3">
      <c r="F180" s="2"/>
    </row>
  </sheetData>
  <mergeCells count="1">
    <mergeCell ref="A18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92"/>
  <sheetViews>
    <sheetView tabSelected="1" topLeftCell="A163" workbookViewId="0">
      <selection activeCell="J48" sqref="J48"/>
    </sheetView>
  </sheetViews>
  <sheetFormatPr defaultRowHeight="16.5" x14ac:dyDescent="0.3"/>
  <cols>
    <col min="1" max="1" width="5.85546875" style="1" customWidth="1"/>
    <col min="2" max="2" width="4.140625" style="1" customWidth="1"/>
    <col min="3" max="3" width="2.85546875" style="1" customWidth="1"/>
    <col min="4" max="4" width="3" style="1" customWidth="1"/>
    <col min="5" max="5" width="3.7109375" style="1" customWidth="1"/>
    <col min="6" max="6" width="3.140625" style="1" bestFit="1" customWidth="1"/>
    <col min="7" max="7" width="46.42578125" style="3" customWidth="1"/>
    <col min="8" max="8" width="3.85546875" style="4" customWidth="1"/>
    <col min="9" max="9" width="12.85546875" style="3" customWidth="1"/>
    <col min="10" max="10" width="11.5703125" style="3" customWidth="1"/>
    <col min="11" max="11" width="10.42578125" style="3" customWidth="1"/>
    <col min="12" max="12" width="9.7109375" style="3" customWidth="1"/>
    <col min="13" max="13" width="11.7109375" style="3" customWidth="1"/>
  </cols>
  <sheetData>
    <row r="3" spans="1:13" ht="18.75" x14ac:dyDescent="0.3">
      <c r="F3" s="2" t="s">
        <v>0</v>
      </c>
    </row>
    <row r="4" spans="1:13" x14ac:dyDescent="0.3">
      <c r="K4" s="5" t="s">
        <v>1</v>
      </c>
    </row>
    <row r="5" spans="1:13" ht="21" x14ac:dyDescent="0.35">
      <c r="G5" s="6"/>
      <c r="H5" s="7"/>
      <c r="I5" s="8"/>
      <c r="K5" s="5" t="s">
        <v>2</v>
      </c>
    </row>
    <row r="6" spans="1:13" ht="21" x14ac:dyDescent="0.35">
      <c r="G6" s="6"/>
      <c r="H6" s="7"/>
      <c r="I6" s="8"/>
      <c r="K6" s="5" t="s">
        <v>3</v>
      </c>
    </row>
    <row r="7" spans="1:13" ht="18.75" x14ac:dyDescent="0.3">
      <c r="G7" s="9"/>
      <c r="H7" s="10"/>
      <c r="I7" s="8"/>
      <c r="K7" s="5"/>
    </row>
    <row r="8" spans="1:13" x14ac:dyDescent="0.3">
      <c r="I8" s="11"/>
      <c r="J8" s="10"/>
      <c r="L8" s="9"/>
      <c r="M8" s="9"/>
    </row>
    <row r="9" spans="1:13" x14ac:dyDescent="0.3">
      <c r="A9" s="64" t="s">
        <v>119</v>
      </c>
      <c r="G9" s="59"/>
      <c r="I9" s="10"/>
      <c r="J9" s="10"/>
      <c r="L9" s="5" t="s">
        <v>105</v>
      </c>
      <c r="M9" s="9"/>
    </row>
    <row r="10" spans="1:13" ht="18" x14ac:dyDescent="0.35">
      <c r="B10" s="13"/>
      <c r="I10" s="10"/>
      <c r="J10" s="10"/>
      <c r="K10" s="5"/>
      <c r="L10" s="5" t="s">
        <v>106</v>
      </c>
      <c r="M10" s="9"/>
    </row>
    <row r="11" spans="1:13" ht="17.25" x14ac:dyDescent="0.35">
      <c r="A11" s="14" t="s">
        <v>4</v>
      </c>
      <c r="I11" s="10"/>
      <c r="J11" s="10"/>
      <c r="K11" s="5"/>
      <c r="L11" s="9"/>
      <c r="M11" s="9"/>
    </row>
    <row r="12" spans="1:13" ht="17.25" x14ac:dyDescent="0.35">
      <c r="A12" s="15" t="s">
        <v>5</v>
      </c>
      <c r="I12" s="16"/>
      <c r="J12" s="9"/>
      <c r="K12" s="9"/>
      <c r="L12" s="9"/>
      <c r="M12" s="9"/>
    </row>
    <row r="13" spans="1:13" ht="17.25" x14ac:dyDescent="0.35">
      <c r="A13" s="15"/>
      <c r="G13" s="5" t="s">
        <v>103</v>
      </c>
      <c r="J13" s="9"/>
      <c r="K13" s="9"/>
      <c r="L13" s="9"/>
      <c r="M13" s="9"/>
    </row>
    <row r="14" spans="1:13" x14ac:dyDescent="0.3">
      <c r="B14" s="17"/>
      <c r="G14" s="63" t="s">
        <v>123</v>
      </c>
      <c r="H14" s="11"/>
      <c r="I14" s="12"/>
      <c r="J14" s="12"/>
      <c r="K14" s="12"/>
      <c r="L14" s="9"/>
      <c r="M14"/>
    </row>
    <row r="15" spans="1:13" ht="17.25" x14ac:dyDescent="0.35">
      <c r="G15" s="11"/>
      <c r="H15" s="10"/>
      <c r="I15" s="65"/>
      <c r="J15" s="9"/>
      <c r="K15" s="9"/>
      <c r="L15" s="9"/>
      <c r="M15" s="68" t="s">
        <v>99</v>
      </c>
    </row>
    <row r="16" spans="1:13" ht="86.25" customHeight="1" x14ac:dyDescent="0.35">
      <c r="A16" s="18" t="s">
        <v>6</v>
      </c>
      <c r="B16" s="18" t="s">
        <v>7</v>
      </c>
      <c r="C16" s="18" t="s">
        <v>8</v>
      </c>
      <c r="D16" s="18" t="s">
        <v>98</v>
      </c>
      <c r="E16" s="18" t="s">
        <v>9</v>
      </c>
      <c r="F16" s="18" t="s">
        <v>10</v>
      </c>
      <c r="G16" s="19" t="s">
        <v>11</v>
      </c>
      <c r="H16" s="20"/>
      <c r="I16" s="21" t="s">
        <v>124</v>
      </c>
      <c r="J16" s="21" t="s">
        <v>12</v>
      </c>
      <c r="K16" s="21" t="s">
        <v>12</v>
      </c>
      <c r="L16" s="21" t="s">
        <v>12</v>
      </c>
      <c r="M16" s="21" t="s">
        <v>12</v>
      </c>
    </row>
    <row r="17" spans="1:13" x14ac:dyDescent="0.35">
      <c r="A17" s="22"/>
      <c r="B17" s="23"/>
      <c r="C17" s="23"/>
      <c r="D17" s="23"/>
      <c r="E17" s="23"/>
      <c r="F17" s="23"/>
      <c r="G17" s="24"/>
      <c r="H17" s="25"/>
      <c r="I17" s="26"/>
      <c r="J17" s="26" t="s">
        <v>13</v>
      </c>
      <c r="K17" s="26" t="s">
        <v>14</v>
      </c>
      <c r="L17" s="26" t="s">
        <v>15</v>
      </c>
      <c r="M17" s="26" t="s">
        <v>16</v>
      </c>
    </row>
    <row r="18" spans="1:13" x14ac:dyDescent="0.35">
      <c r="A18" s="82" t="s">
        <v>17</v>
      </c>
      <c r="B18" s="82"/>
      <c r="C18" s="82"/>
      <c r="D18" s="82"/>
      <c r="E18" s="82"/>
      <c r="F18" s="82"/>
      <c r="G18" s="27" t="s">
        <v>18</v>
      </c>
      <c r="H18" s="27"/>
      <c r="I18" s="27"/>
      <c r="J18" s="27">
        <v>0</v>
      </c>
      <c r="K18" s="27">
        <v>1</v>
      </c>
      <c r="L18" s="27">
        <v>2</v>
      </c>
      <c r="M18" s="27">
        <v>3</v>
      </c>
    </row>
    <row r="19" spans="1:13" ht="15.75" x14ac:dyDescent="0.3">
      <c r="A19" s="71">
        <v>644</v>
      </c>
      <c r="B19" s="72"/>
      <c r="C19" s="72"/>
      <c r="D19" s="72"/>
      <c r="E19" s="72"/>
      <c r="F19" s="73"/>
      <c r="G19" s="74" t="s">
        <v>125</v>
      </c>
      <c r="H19" s="74"/>
      <c r="I19" s="75">
        <f>SUM(I20)</f>
        <v>1496</v>
      </c>
      <c r="J19" s="76">
        <f>SUM(J20)</f>
        <v>344</v>
      </c>
      <c r="K19" s="76">
        <f>SUM(K20)</f>
        <v>541</v>
      </c>
      <c r="L19" s="76">
        <f>SUM(L20)</f>
        <v>305</v>
      </c>
      <c r="M19" s="76">
        <f>SUM(M20)</f>
        <v>306</v>
      </c>
    </row>
    <row r="20" spans="1:13" x14ac:dyDescent="0.35">
      <c r="A20" s="28" t="s">
        <v>19</v>
      </c>
      <c r="B20" s="29"/>
      <c r="C20" s="29"/>
      <c r="D20" s="29"/>
      <c r="E20" s="29"/>
      <c r="F20" s="30"/>
      <c r="G20" s="31" t="s">
        <v>20</v>
      </c>
      <c r="H20" s="25" t="s">
        <v>13</v>
      </c>
      <c r="I20" s="32">
        <f t="shared" ref="I20:I39" si="0">I22</f>
        <v>1496</v>
      </c>
      <c r="J20" s="32">
        <f t="shared" ref="J20:M21" si="1">J22</f>
        <v>344</v>
      </c>
      <c r="K20" s="32">
        <f t="shared" si="1"/>
        <v>541</v>
      </c>
      <c r="L20" s="32">
        <f t="shared" si="1"/>
        <v>305</v>
      </c>
      <c r="M20" s="32">
        <f t="shared" si="1"/>
        <v>306</v>
      </c>
    </row>
    <row r="21" spans="1:13" x14ac:dyDescent="0.35">
      <c r="A21" s="33"/>
      <c r="B21" s="34"/>
      <c r="C21" s="34"/>
      <c r="D21" s="34"/>
      <c r="E21" s="34"/>
      <c r="F21" s="30"/>
      <c r="G21" s="31"/>
      <c r="H21" s="25" t="s">
        <v>14</v>
      </c>
      <c r="I21" s="32">
        <f>I23</f>
        <v>1496</v>
      </c>
      <c r="J21" s="32">
        <f t="shared" si="1"/>
        <v>344</v>
      </c>
      <c r="K21" s="32">
        <f t="shared" si="1"/>
        <v>541</v>
      </c>
      <c r="L21" s="32">
        <f t="shared" si="1"/>
        <v>305</v>
      </c>
      <c r="M21" s="32">
        <f t="shared" si="1"/>
        <v>306</v>
      </c>
    </row>
    <row r="22" spans="1:13" x14ac:dyDescent="0.35">
      <c r="A22" s="33"/>
      <c r="B22" s="34">
        <v>10</v>
      </c>
      <c r="C22" s="34"/>
      <c r="D22" s="35"/>
      <c r="E22" s="35"/>
      <c r="F22" s="36"/>
      <c r="G22" s="31" t="s">
        <v>21</v>
      </c>
      <c r="H22" s="25" t="s">
        <v>13</v>
      </c>
      <c r="I22" s="32">
        <f t="shared" si="0"/>
        <v>1496</v>
      </c>
      <c r="J22" s="32">
        <f>J24</f>
        <v>344</v>
      </c>
      <c r="K22" s="32">
        <f t="shared" ref="K22:M22" si="2">K24</f>
        <v>541</v>
      </c>
      <c r="L22" s="32">
        <f t="shared" si="2"/>
        <v>305</v>
      </c>
      <c r="M22" s="32">
        <f t="shared" si="2"/>
        <v>306</v>
      </c>
    </row>
    <row r="23" spans="1:13" x14ac:dyDescent="0.35">
      <c r="A23" s="33"/>
      <c r="B23" s="34"/>
      <c r="C23" s="34"/>
      <c r="D23" s="35"/>
      <c r="E23" s="35"/>
      <c r="F23" s="36"/>
      <c r="G23" s="31"/>
      <c r="H23" s="25" t="s">
        <v>14</v>
      </c>
      <c r="I23" s="32">
        <f t="shared" si="0"/>
        <v>1496</v>
      </c>
      <c r="J23" s="32">
        <f>J25</f>
        <v>344</v>
      </c>
      <c r="K23" s="32">
        <f t="shared" ref="K23:M23" si="3">K25</f>
        <v>541</v>
      </c>
      <c r="L23" s="32">
        <f t="shared" si="3"/>
        <v>305</v>
      </c>
      <c r="M23" s="32">
        <f t="shared" si="3"/>
        <v>306</v>
      </c>
    </row>
    <row r="24" spans="1:13" x14ac:dyDescent="0.35">
      <c r="A24" s="33" t="s">
        <v>22</v>
      </c>
      <c r="B24" s="34"/>
      <c r="C24" s="34"/>
      <c r="D24" s="34"/>
      <c r="E24" s="34"/>
      <c r="F24" s="30"/>
      <c r="G24" s="31" t="s">
        <v>23</v>
      </c>
      <c r="H24" s="25" t="s">
        <v>13</v>
      </c>
      <c r="I24" s="32">
        <f t="shared" si="0"/>
        <v>1496</v>
      </c>
      <c r="J24" s="32">
        <f t="shared" ref="J24:M25" si="4">J26</f>
        <v>344</v>
      </c>
      <c r="K24" s="32">
        <f t="shared" si="4"/>
        <v>541</v>
      </c>
      <c r="L24" s="32">
        <f t="shared" si="4"/>
        <v>305</v>
      </c>
      <c r="M24" s="32">
        <f t="shared" si="4"/>
        <v>306</v>
      </c>
    </row>
    <row r="25" spans="1:13" x14ac:dyDescent="0.35">
      <c r="A25" s="33"/>
      <c r="B25" s="34"/>
      <c r="C25" s="34"/>
      <c r="D25" s="34"/>
      <c r="E25" s="34"/>
      <c r="F25" s="30"/>
      <c r="G25" s="31"/>
      <c r="H25" s="25" t="s">
        <v>14</v>
      </c>
      <c r="I25" s="32">
        <f t="shared" si="0"/>
        <v>1496</v>
      </c>
      <c r="J25" s="32">
        <f t="shared" si="4"/>
        <v>344</v>
      </c>
      <c r="K25" s="32">
        <f t="shared" si="4"/>
        <v>541</v>
      </c>
      <c r="L25" s="32">
        <f t="shared" si="4"/>
        <v>305</v>
      </c>
      <c r="M25" s="32">
        <f t="shared" si="4"/>
        <v>306</v>
      </c>
    </row>
    <row r="26" spans="1:13" x14ac:dyDescent="0.35">
      <c r="A26" s="33"/>
      <c r="B26" s="34">
        <v>10</v>
      </c>
      <c r="C26" s="34"/>
      <c r="D26" s="34"/>
      <c r="E26" s="34"/>
      <c r="F26" s="30"/>
      <c r="G26" s="31" t="s">
        <v>24</v>
      </c>
      <c r="H26" s="25" t="s">
        <v>13</v>
      </c>
      <c r="I26" s="32">
        <f t="shared" si="0"/>
        <v>1496</v>
      </c>
      <c r="J26" s="32">
        <f>J28</f>
        <v>344</v>
      </c>
      <c r="K26" s="32">
        <f t="shared" ref="K26:M26" si="5">K28</f>
        <v>541</v>
      </c>
      <c r="L26" s="32">
        <f t="shared" si="5"/>
        <v>305</v>
      </c>
      <c r="M26" s="32">
        <f t="shared" si="5"/>
        <v>306</v>
      </c>
    </row>
    <row r="27" spans="1:13" x14ac:dyDescent="0.35">
      <c r="A27" s="33"/>
      <c r="B27" s="34"/>
      <c r="C27" s="34"/>
      <c r="D27" s="34"/>
      <c r="E27" s="34"/>
      <c r="F27" s="30"/>
      <c r="G27" s="31"/>
      <c r="H27" s="25" t="s">
        <v>14</v>
      </c>
      <c r="I27" s="32">
        <f t="shared" si="0"/>
        <v>1496</v>
      </c>
      <c r="J27" s="32">
        <f>J29</f>
        <v>344</v>
      </c>
      <c r="K27" s="32">
        <f t="shared" ref="K27:M27" si="6">K29</f>
        <v>541</v>
      </c>
      <c r="L27" s="32">
        <f t="shared" si="6"/>
        <v>305</v>
      </c>
      <c r="M27" s="32">
        <f t="shared" si="6"/>
        <v>306</v>
      </c>
    </row>
    <row r="28" spans="1:13" x14ac:dyDescent="0.35">
      <c r="A28" s="33" t="s">
        <v>25</v>
      </c>
      <c r="B28" s="34"/>
      <c r="C28" s="34"/>
      <c r="D28" s="34"/>
      <c r="E28" s="34"/>
      <c r="F28" s="30"/>
      <c r="G28" s="31" t="s">
        <v>26</v>
      </c>
      <c r="H28" s="25" t="s">
        <v>13</v>
      </c>
      <c r="I28" s="32">
        <f t="shared" si="0"/>
        <v>1496</v>
      </c>
      <c r="J28" s="32">
        <f t="shared" ref="J28:M29" si="7">J30</f>
        <v>344</v>
      </c>
      <c r="K28" s="32">
        <f t="shared" si="7"/>
        <v>541</v>
      </c>
      <c r="L28" s="32">
        <f t="shared" si="7"/>
        <v>305</v>
      </c>
      <c r="M28" s="32">
        <f t="shared" si="7"/>
        <v>306</v>
      </c>
    </row>
    <row r="29" spans="1:13" x14ac:dyDescent="0.35">
      <c r="A29" s="33"/>
      <c r="B29" s="34"/>
      <c r="C29" s="34"/>
      <c r="D29" s="34"/>
      <c r="E29" s="34"/>
      <c r="F29" s="30"/>
      <c r="G29" s="31"/>
      <c r="H29" s="25" t="s">
        <v>14</v>
      </c>
      <c r="I29" s="32">
        <f t="shared" si="0"/>
        <v>1496</v>
      </c>
      <c r="J29" s="32">
        <f t="shared" si="7"/>
        <v>344</v>
      </c>
      <c r="K29" s="32">
        <f t="shared" si="7"/>
        <v>541</v>
      </c>
      <c r="L29" s="32">
        <f t="shared" si="7"/>
        <v>305</v>
      </c>
      <c r="M29" s="32">
        <f t="shared" si="7"/>
        <v>306</v>
      </c>
    </row>
    <row r="30" spans="1:13" x14ac:dyDescent="0.35">
      <c r="A30" s="33"/>
      <c r="B30" s="34">
        <v>10</v>
      </c>
      <c r="C30" s="34"/>
      <c r="D30" s="34"/>
      <c r="E30" s="34"/>
      <c r="F30" s="30"/>
      <c r="G30" s="31" t="s">
        <v>27</v>
      </c>
      <c r="H30" s="25" t="s">
        <v>13</v>
      </c>
      <c r="I30" s="32">
        <f t="shared" si="0"/>
        <v>1496</v>
      </c>
      <c r="J30" s="32">
        <f>J32</f>
        <v>344</v>
      </c>
      <c r="K30" s="32">
        <f t="shared" ref="K30:M30" si="8">K32</f>
        <v>541</v>
      </c>
      <c r="L30" s="32">
        <f t="shared" si="8"/>
        <v>305</v>
      </c>
      <c r="M30" s="32">
        <f t="shared" si="8"/>
        <v>306</v>
      </c>
    </row>
    <row r="31" spans="1:13" x14ac:dyDescent="0.35">
      <c r="A31" s="33"/>
      <c r="B31" s="34"/>
      <c r="C31" s="34"/>
      <c r="D31" s="34"/>
      <c r="E31" s="34"/>
      <c r="F31" s="30"/>
      <c r="G31" s="31"/>
      <c r="H31" s="25" t="s">
        <v>14</v>
      </c>
      <c r="I31" s="32">
        <f t="shared" si="0"/>
        <v>1496</v>
      </c>
      <c r="J31" s="32">
        <f>J33</f>
        <v>344</v>
      </c>
      <c r="K31" s="32">
        <f t="shared" ref="K31:M31" si="9">K33</f>
        <v>541</v>
      </c>
      <c r="L31" s="32">
        <f t="shared" si="9"/>
        <v>305</v>
      </c>
      <c r="M31" s="32">
        <f t="shared" si="9"/>
        <v>306</v>
      </c>
    </row>
    <row r="32" spans="1:13" x14ac:dyDescent="0.35">
      <c r="A32" s="38">
        <v>2900</v>
      </c>
      <c r="B32" s="35"/>
      <c r="C32" s="35"/>
      <c r="D32" s="35"/>
      <c r="E32" s="35"/>
      <c r="F32" s="36"/>
      <c r="G32" s="24" t="s">
        <v>28</v>
      </c>
      <c r="H32" s="25" t="s">
        <v>13</v>
      </c>
      <c r="I32" s="32">
        <f t="shared" si="0"/>
        <v>1496</v>
      </c>
      <c r="J32" s="32">
        <f t="shared" ref="J32:M33" si="10">J34</f>
        <v>344</v>
      </c>
      <c r="K32" s="32">
        <f t="shared" si="10"/>
        <v>541</v>
      </c>
      <c r="L32" s="32">
        <f t="shared" si="10"/>
        <v>305</v>
      </c>
      <c r="M32" s="32">
        <f t="shared" si="10"/>
        <v>306</v>
      </c>
    </row>
    <row r="33" spans="1:13" x14ac:dyDescent="0.35">
      <c r="A33" s="38"/>
      <c r="B33" s="35"/>
      <c r="C33" s="35"/>
      <c r="D33" s="35"/>
      <c r="E33" s="35"/>
      <c r="F33" s="36"/>
      <c r="G33" s="24"/>
      <c r="H33" s="25" t="s">
        <v>14</v>
      </c>
      <c r="I33" s="32">
        <f t="shared" si="0"/>
        <v>1496</v>
      </c>
      <c r="J33" s="32">
        <f t="shared" si="10"/>
        <v>344</v>
      </c>
      <c r="K33" s="32">
        <f t="shared" si="10"/>
        <v>541</v>
      </c>
      <c r="L33" s="32">
        <f t="shared" si="10"/>
        <v>305</v>
      </c>
      <c r="M33" s="32">
        <f t="shared" si="10"/>
        <v>306</v>
      </c>
    </row>
    <row r="34" spans="1:13" x14ac:dyDescent="0.35">
      <c r="A34" s="38"/>
      <c r="B34" s="35">
        <v>10</v>
      </c>
      <c r="C34" s="35"/>
      <c r="D34" s="35"/>
      <c r="E34" s="35"/>
      <c r="F34" s="36"/>
      <c r="G34" s="24" t="s">
        <v>29</v>
      </c>
      <c r="H34" s="25" t="s">
        <v>13</v>
      </c>
      <c r="I34" s="32">
        <f t="shared" si="0"/>
        <v>1496</v>
      </c>
      <c r="J34" s="32">
        <f>J36</f>
        <v>344</v>
      </c>
      <c r="K34" s="32">
        <f t="shared" ref="K34:M34" si="11">K36</f>
        <v>541</v>
      </c>
      <c r="L34" s="32">
        <f t="shared" si="11"/>
        <v>305</v>
      </c>
      <c r="M34" s="32">
        <f t="shared" si="11"/>
        <v>306</v>
      </c>
    </row>
    <row r="35" spans="1:13" x14ac:dyDescent="0.35">
      <c r="A35" s="38"/>
      <c r="B35" s="35"/>
      <c r="C35" s="35"/>
      <c r="D35" s="35"/>
      <c r="E35" s="35"/>
      <c r="F35" s="36"/>
      <c r="G35" s="24"/>
      <c r="H35" s="25" t="s">
        <v>14</v>
      </c>
      <c r="I35" s="32">
        <f t="shared" si="0"/>
        <v>1496</v>
      </c>
      <c r="J35" s="32">
        <f>J37</f>
        <v>344</v>
      </c>
      <c r="K35" s="32">
        <f t="shared" ref="K35:M35" si="12">K37</f>
        <v>541</v>
      </c>
      <c r="L35" s="32">
        <f t="shared" si="12"/>
        <v>305</v>
      </c>
      <c r="M35" s="32">
        <f t="shared" si="12"/>
        <v>306</v>
      </c>
    </row>
    <row r="36" spans="1:13" x14ac:dyDescent="0.35">
      <c r="A36" s="38">
        <v>3300</v>
      </c>
      <c r="B36" s="35"/>
      <c r="C36" s="35"/>
      <c r="D36" s="35"/>
      <c r="E36" s="35"/>
      <c r="F36" s="36"/>
      <c r="G36" s="24" t="s">
        <v>30</v>
      </c>
      <c r="H36" s="25" t="s">
        <v>13</v>
      </c>
      <c r="I36" s="32">
        <f t="shared" si="0"/>
        <v>1496</v>
      </c>
      <c r="J36" s="32">
        <f t="shared" ref="J36:M39" si="13">J38</f>
        <v>344</v>
      </c>
      <c r="K36" s="32">
        <f t="shared" si="13"/>
        <v>541</v>
      </c>
      <c r="L36" s="32">
        <f t="shared" si="13"/>
        <v>305</v>
      </c>
      <c r="M36" s="32">
        <f t="shared" si="13"/>
        <v>306</v>
      </c>
    </row>
    <row r="37" spans="1:13" x14ac:dyDescent="0.35">
      <c r="A37" s="38"/>
      <c r="B37" s="35"/>
      <c r="C37" s="35"/>
      <c r="D37" s="35"/>
      <c r="E37" s="35"/>
      <c r="F37" s="36"/>
      <c r="G37" s="24"/>
      <c r="H37" s="25" t="s">
        <v>14</v>
      </c>
      <c r="I37" s="32">
        <f t="shared" si="0"/>
        <v>1496</v>
      </c>
      <c r="J37" s="32">
        <f t="shared" si="13"/>
        <v>344</v>
      </c>
      <c r="K37" s="32">
        <f t="shared" si="13"/>
        <v>541</v>
      </c>
      <c r="L37" s="32">
        <f t="shared" si="13"/>
        <v>305</v>
      </c>
      <c r="M37" s="32">
        <f t="shared" si="13"/>
        <v>306</v>
      </c>
    </row>
    <row r="38" spans="1:13" x14ac:dyDescent="0.35">
      <c r="A38" s="38"/>
      <c r="B38" s="35">
        <v>10</v>
      </c>
      <c r="C38" s="35"/>
      <c r="D38" s="35"/>
      <c r="E38" s="35"/>
      <c r="F38" s="36"/>
      <c r="G38" s="24" t="s">
        <v>31</v>
      </c>
      <c r="H38" s="25" t="s">
        <v>13</v>
      </c>
      <c r="I38" s="32">
        <f t="shared" si="0"/>
        <v>1496</v>
      </c>
      <c r="J38" s="32">
        <f t="shared" si="13"/>
        <v>344</v>
      </c>
      <c r="K38" s="32">
        <f t="shared" si="13"/>
        <v>541</v>
      </c>
      <c r="L38" s="32">
        <f t="shared" si="13"/>
        <v>305</v>
      </c>
      <c r="M38" s="32">
        <f t="shared" si="13"/>
        <v>306</v>
      </c>
    </row>
    <row r="39" spans="1:13" x14ac:dyDescent="0.35">
      <c r="A39" s="38"/>
      <c r="B39" s="35"/>
      <c r="C39" s="35"/>
      <c r="D39" s="35"/>
      <c r="E39" s="35"/>
      <c r="F39" s="36"/>
      <c r="G39" s="24"/>
      <c r="H39" s="25" t="s">
        <v>14</v>
      </c>
      <c r="I39" s="32">
        <f t="shared" si="0"/>
        <v>1496</v>
      </c>
      <c r="J39" s="32">
        <f t="shared" si="13"/>
        <v>344</v>
      </c>
      <c r="K39" s="32">
        <f t="shared" si="13"/>
        <v>541</v>
      </c>
      <c r="L39" s="32">
        <f t="shared" si="13"/>
        <v>305</v>
      </c>
      <c r="M39" s="32">
        <f t="shared" si="13"/>
        <v>306</v>
      </c>
    </row>
    <row r="40" spans="1:13" x14ac:dyDescent="0.35">
      <c r="A40" s="38">
        <v>3310</v>
      </c>
      <c r="B40" s="35"/>
      <c r="C40" s="35"/>
      <c r="D40" s="35"/>
      <c r="E40" s="35"/>
      <c r="F40" s="36"/>
      <c r="G40" s="24" t="s">
        <v>32</v>
      </c>
      <c r="H40" s="25" t="s">
        <v>13</v>
      </c>
      <c r="I40" s="32">
        <f>SUM(J40:M40)</f>
        <v>1496</v>
      </c>
      <c r="J40" s="32">
        <f>J42+J44+J46+J47</f>
        <v>344</v>
      </c>
      <c r="K40" s="32">
        <f t="shared" ref="K40:M40" si="14">K42+K44+K46</f>
        <v>541</v>
      </c>
      <c r="L40" s="32">
        <f t="shared" si="14"/>
        <v>305</v>
      </c>
      <c r="M40" s="32">
        <f t="shared" si="14"/>
        <v>306</v>
      </c>
    </row>
    <row r="41" spans="1:13" x14ac:dyDescent="0.35">
      <c r="A41" s="38"/>
      <c r="B41" s="35"/>
      <c r="C41" s="35"/>
      <c r="D41" s="35"/>
      <c r="E41" s="35"/>
      <c r="F41" s="36"/>
      <c r="G41" s="24"/>
      <c r="H41" s="25" t="s">
        <v>14</v>
      </c>
      <c r="I41" s="32">
        <f>SUM(J41:M41)</f>
        <v>1496</v>
      </c>
      <c r="J41" s="32">
        <f>J43+J45+J49</f>
        <v>344</v>
      </c>
      <c r="K41" s="32">
        <f>K43+K45+K49</f>
        <v>541</v>
      </c>
      <c r="L41" s="32">
        <f>L43+L45+L49</f>
        <v>305</v>
      </c>
      <c r="M41" s="32">
        <f>M43+M45+M49</f>
        <v>306</v>
      </c>
    </row>
    <row r="42" spans="1:13" x14ac:dyDescent="0.35">
      <c r="A42" s="38"/>
      <c r="B42" s="35" t="s">
        <v>33</v>
      </c>
      <c r="C42" s="35"/>
      <c r="D42" s="35"/>
      <c r="E42" s="35"/>
      <c r="F42" s="36"/>
      <c r="G42" s="24" t="s">
        <v>34</v>
      </c>
      <c r="H42" s="25" t="s">
        <v>13</v>
      </c>
      <c r="I42" s="32">
        <f>J42+K42+L42+M42</f>
        <v>0</v>
      </c>
      <c r="J42" s="32">
        <v>0</v>
      </c>
      <c r="K42" s="32">
        <v>0</v>
      </c>
      <c r="L42" s="32">
        <v>0</v>
      </c>
      <c r="M42" s="37">
        <v>0</v>
      </c>
    </row>
    <row r="43" spans="1:13" x14ac:dyDescent="0.35">
      <c r="A43" s="38"/>
      <c r="B43" s="35"/>
      <c r="C43" s="35"/>
      <c r="D43" s="35"/>
      <c r="E43" s="35"/>
      <c r="F43" s="36"/>
      <c r="G43" s="24"/>
      <c r="H43" s="25" t="s">
        <v>14</v>
      </c>
      <c r="I43" s="32">
        <f t="shared" ref="I43:I46" si="15">J43+K43+L43+M43</f>
        <v>0</v>
      </c>
      <c r="J43" s="32">
        <v>0</v>
      </c>
      <c r="K43" s="32">
        <v>0</v>
      </c>
      <c r="L43" s="32">
        <v>0</v>
      </c>
      <c r="M43" s="37">
        <v>0</v>
      </c>
    </row>
    <row r="44" spans="1:13" x14ac:dyDescent="0.35">
      <c r="A44" s="38"/>
      <c r="B44" s="35" t="s">
        <v>35</v>
      </c>
      <c r="C44" s="35"/>
      <c r="D44" s="35"/>
      <c r="E44" s="35"/>
      <c r="F44" s="36"/>
      <c r="G44" s="24" t="s">
        <v>36</v>
      </c>
      <c r="H44" s="25" t="s">
        <v>13</v>
      </c>
      <c r="I44" s="32">
        <f>SUM(J44:M44)</f>
        <v>1496</v>
      </c>
      <c r="J44" s="32">
        <v>344</v>
      </c>
      <c r="K44" s="32">
        <v>541</v>
      </c>
      <c r="L44" s="32">
        <v>305</v>
      </c>
      <c r="M44" s="37">
        <v>306</v>
      </c>
    </row>
    <row r="45" spans="1:13" x14ac:dyDescent="0.35">
      <c r="A45" s="38"/>
      <c r="B45" s="35"/>
      <c r="C45" s="35"/>
      <c r="D45" s="35"/>
      <c r="E45" s="35"/>
      <c r="F45" s="36"/>
      <c r="G45" s="24"/>
      <c r="H45" s="25" t="s">
        <v>14</v>
      </c>
      <c r="I45" s="32">
        <f>SUM(J45:M45)</f>
        <v>1496</v>
      </c>
      <c r="J45" s="32">
        <v>344</v>
      </c>
      <c r="K45" s="32">
        <v>541</v>
      </c>
      <c r="L45" s="32">
        <v>305</v>
      </c>
      <c r="M45" s="37">
        <v>306</v>
      </c>
    </row>
    <row r="46" spans="1:13" x14ac:dyDescent="0.35">
      <c r="A46" s="38"/>
      <c r="B46" s="35">
        <v>50</v>
      </c>
      <c r="C46" s="35"/>
      <c r="D46" s="35"/>
      <c r="E46" s="35"/>
      <c r="F46" s="36"/>
      <c r="G46" s="24" t="s">
        <v>37</v>
      </c>
      <c r="H46" s="25" t="s">
        <v>13</v>
      </c>
      <c r="I46" s="32">
        <f t="shared" si="15"/>
        <v>0</v>
      </c>
      <c r="J46" s="32">
        <v>0</v>
      </c>
      <c r="K46" s="32">
        <v>0</v>
      </c>
      <c r="L46" s="32">
        <v>0</v>
      </c>
      <c r="M46" s="37">
        <v>0</v>
      </c>
    </row>
    <row r="47" spans="1:13" x14ac:dyDescent="0.35">
      <c r="A47" s="38">
        <v>4015</v>
      </c>
      <c r="B47" s="35"/>
      <c r="C47" s="35"/>
      <c r="D47" s="35"/>
      <c r="E47" s="35"/>
      <c r="F47" s="36"/>
      <c r="G47" s="24" t="s">
        <v>120</v>
      </c>
      <c r="H47" s="25" t="s">
        <v>14</v>
      </c>
      <c r="I47" s="32">
        <v>0</v>
      </c>
      <c r="J47" s="32">
        <v>0</v>
      </c>
      <c r="K47" s="32">
        <v>0</v>
      </c>
      <c r="L47" s="32">
        <v>0</v>
      </c>
      <c r="M47" s="37">
        <v>0</v>
      </c>
    </row>
    <row r="48" spans="1:13" x14ac:dyDescent="0.35">
      <c r="A48" s="38"/>
      <c r="B48" s="70" t="s">
        <v>122</v>
      </c>
      <c r="C48" s="35"/>
      <c r="D48" s="35"/>
      <c r="E48" s="35"/>
      <c r="F48" s="36"/>
      <c r="G48" s="24" t="s">
        <v>121</v>
      </c>
      <c r="H48" s="25" t="s">
        <v>13</v>
      </c>
      <c r="I48" s="32">
        <v>0</v>
      </c>
      <c r="J48" s="32">
        <v>0</v>
      </c>
      <c r="K48" s="32">
        <v>0</v>
      </c>
      <c r="L48" s="32">
        <v>0</v>
      </c>
      <c r="M48" s="37">
        <v>0</v>
      </c>
    </row>
    <row r="49" spans="1:13" x14ac:dyDescent="0.35">
      <c r="A49" s="38"/>
      <c r="B49" s="35"/>
      <c r="C49" s="35"/>
      <c r="D49" s="35"/>
      <c r="E49" s="35"/>
      <c r="F49" s="36"/>
      <c r="G49" s="24"/>
      <c r="H49" s="25" t="s">
        <v>14</v>
      </c>
      <c r="I49" s="32">
        <v>0</v>
      </c>
      <c r="J49" s="32">
        <v>0</v>
      </c>
      <c r="K49" s="32">
        <v>0</v>
      </c>
      <c r="L49" s="32">
        <v>0</v>
      </c>
      <c r="M49" s="37">
        <v>0</v>
      </c>
    </row>
    <row r="50" spans="1:13" x14ac:dyDescent="0.35">
      <c r="A50" s="77">
        <v>644</v>
      </c>
      <c r="B50" s="78"/>
      <c r="C50" s="78"/>
      <c r="D50" s="78"/>
      <c r="E50" s="78"/>
      <c r="F50" s="79"/>
      <c r="G50" s="80" t="s">
        <v>125</v>
      </c>
      <c r="H50" s="27"/>
      <c r="I50" s="76">
        <f>SUM(I51)</f>
        <v>1496</v>
      </c>
      <c r="J50" s="76">
        <f>SUM(J51)</f>
        <v>344</v>
      </c>
      <c r="K50" s="76">
        <f>SUM(K51)</f>
        <v>541</v>
      </c>
      <c r="L50" s="76">
        <f>SUM(L51)</f>
        <v>305</v>
      </c>
      <c r="M50" s="81">
        <f>SUM(M51)</f>
        <v>306</v>
      </c>
    </row>
    <row r="51" spans="1:13" x14ac:dyDescent="0.35">
      <c r="A51" s="28">
        <v>8310</v>
      </c>
      <c r="B51" s="29"/>
      <c r="C51" s="29"/>
      <c r="D51" s="29"/>
      <c r="E51" s="29"/>
      <c r="F51" s="39"/>
      <c r="G51" s="40" t="s">
        <v>39</v>
      </c>
      <c r="H51" s="20" t="s">
        <v>13</v>
      </c>
      <c r="I51" s="41">
        <f>I53</f>
        <v>1496</v>
      </c>
      <c r="J51" s="41">
        <f t="shared" ref="J51:M52" si="16">J53</f>
        <v>344</v>
      </c>
      <c r="K51" s="41">
        <f t="shared" si="16"/>
        <v>541</v>
      </c>
      <c r="L51" s="41">
        <f t="shared" si="16"/>
        <v>305</v>
      </c>
      <c r="M51" s="41">
        <f t="shared" si="16"/>
        <v>306</v>
      </c>
    </row>
    <row r="52" spans="1:13" x14ac:dyDescent="0.35">
      <c r="A52" s="33"/>
      <c r="B52" s="34"/>
      <c r="C52" s="34"/>
      <c r="D52" s="34"/>
      <c r="E52" s="34"/>
      <c r="F52" s="30"/>
      <c r="G52" s="31"/>
      <c r="H52" s="25" t="s">
        <v>14</v>
      </c>
      <c r="I52" s="32">
        <f>I54</f>
        <v>1496</v>
      </c>
      <c r="J52" s="32">
        <f t="shared" si="16"/>
        <v>344</v>
      </c>
      <c r="K52" s="32">
        <f t="shared" si="16"/>
        <v>541</v>
      </c>
      <c r="L52" s="32">
        <f t="shared" si="16"/>
        <v>305</v>
      </c>
      <c r="M52" s="32">
        <f t="shared" si="16"/>
        <v>306</v>
      </c>
    </row>
    <row r="53" spans="1:13" x14ac:dyDescent="0.35">
      <c r="A53" s="33"/>
      <c r="B53" s="42" t="s">
        <v>40</v>
      </c>
      <c r="C53" s="34"/>
      <c r="D53" s="34"/>
      <c r="E53" s="34"/>
      <c r="F53" s="30"/>
      <c r="G53" s="43" t="s">
        <v>41</v>
      </c>
      <c r="H53" s="25" t="s">
        <v>13</v>
      </c>
      <c r="I53" s="32">
        <f>I55</f>
        <v>1496</v>
      </c>
      <c r="J53" s="32">
        <f>J55</f>
        <v>344</v>
      </c>
      <c r="K53" s="32">
        <f t="shared" ref="K53:M53" si="17">K55</f>
        <v>541</v>
      </c>
      <c r="L53" s="32">
        <f t="shared" si="17"/>
        <v>305</v>
      </c>
      <c r="M53" s="32">
        <f t="shared" si="17"/>
        <v>306</v>
      </c>
    </row>
    <row r="54" spans="1:13" x14ac:dyDescent="0.35">
      <c r="A54" s="33"/>
      <c r="B54" s="34"/>
      <c r="C54" s="34"/>
      <c r="D54" s="34"/>
      <c r="E54" s="34"/>
      <c r="F54" s="30"/>
      <c r="G54" s="24"/>
      <c r="H54" s="25" t="s">
        <v>14</v>
      </c>
      <c r="I54" s="32">
        <f>I56</f>
        <v>1496</v>
      </c>
      <c r="J54" s="32">
        <f>J56</f>
        <v>344</v>
      </c>
      <c r="K54" s="32">
        <f t="shared" ref="K54:M54" si="18">K56</f>
        <v>541</v>
      </c>
      <c r="L54" s="32">
        <f t="shared" si="18"/>
        <v>305</v>
      </c>
      <c r="M54" s="32">
        <f t="shared" si="18"/>
        <v>306</v>
      </c>
    </row>
    <row r="55" spans="1:13" x14ac:dyDescent="0.35">
      <c r="A55" s="33"/>
      <c r="B55" s="34"/>
      <c r="C55" s="34">
        <v>30</v>
      </c>
      <c r="D55" s="34"/>
      <c r="E55" s="34"/>
      <c r="F55" s="30"/>
      <c r="G55" s="24" t="s">
        <v>42</v>
      </c>
      <c r="H55" s="25" t="s">
        <v>13</v>
      </c>
      <c r="I55" s="32">
        <f>I57+I157</f>
        <v>1496</v>
      </c>
      <c r="J55" s="32">
        <f>J57+J157</f>
        <v>344</v>
      </c>
      <c r="K55" s="32">
        <f t="shared" ref="K55:M55" si="19">K57+K157</f>
        <v>541</v>
      </c>
      <c r="L55" s="32">
        <f t="shared" si="19"/>
        <v>305</v>
      </c>
      <c r="M55" s="32">
        <f t="shared" si="19"/>
        <v>306</v>
      </c>
    </row>
    <row r="56" spans="1:13" x14ac:dyDescent="0.35">
      <c r="A56" s="33"/>
      <c r="B56" s="34"/>
      <c r="C56" s="34"/>
      <c r="D56" s="34"/>
      <c r="E56" s="34"/>
      <c r="F56" s="30"/>
      <c r="G56" s="24"/>
      <c r="H56" s="25" t="s">
        <v>14</v>
      </c>
      <c r="I56" s="32">
        <f>I58+I158</f>
        <v>1496</v>
      </c>
      <c r="J56" s="32">
        <f>J58+J158</f>
        <v>344</v>
      </c>
      <c r="K56" s="32">
        <f t="shared" ref="K56:M56" si="20">K58+K158</f>
        <v>541</v>
      </c>
      <c r="L56" s="32">
        <f t="shared" si="20"/>
        <v>305</v>
      </c>
      <c r="M56" s="32">
        <f t="shared" si="20"/>
        <v>306</v>
      </c>
    </row>
    <row r="57" spans="1:13" x14ac:dyDescent="0.35">
      <c r="A57" s="33"/>
      <c r="B57" s="34"/>
      <c r="C57" s="34"/>
      <c r="D57" s="34" t="s">
        <v>43</v>
      </c>
      <c r="E57" s="34"/>
      <c r="F57" s="30"/>
      <c r="G57" s="31" t="s">
        <v>44</v>
      </c>
      <c r="H57" s="25" t="s">
        <v>13</v>
      </c>
      <c r="I57" s="37">
        <f>I59+I97</f>
        <v>1286</v>
      </c>
      <c r="J57" s="37">
        <f>J59+J97</f>
        <v>344</v>
      </c>
      <c r="K57" s="37">
        <f t="shared" ref="K57:M57" si="21">K59+K97</f>
        <v>331</v>
      </c>
      <c r="L57" s="37">
        <f t="shared" si="21"/>
        <v>305</v>
      </c>
      <c r="M57" s="37">
        <f t="shared" si="21"/>
        <v>306</v>
      </c>
    </row>
    <row r="58" spans="1:13" x14ac:dyDescent="0.35">
      <c r="A58" s="33"/>
      <c r="B58" s="34"/>
      <c r="C58" s="34"/>
      <c r="D58" s="34"/>
      <c r="E58" s="34"/>
      <c r="F58" s="30"/>
      <c r="G58" s="31"/>
      <c r="H58" s="25" t="s">
        <v>14</v>
      </c>
      <c r="I58" s="37">
        <f>I60+I98</f>
        <v>1286</v>
      </c>
      <c r="J58" s="37">
        <f>J60+J98</f>
        <v>344</v>
      </c>
      <c r="K58" s="37">
        <f t="shared" ref="K58:M58" si="22">K60+K98</f>
        <v>331</v>
      </c>
      <c r="L58" s="37">
        <f t="shared" si="22"/>
        <v>305</v>
      </c>
      <c r="M58" s="37">
        <f t="shared" si="22"/>
        <v>306</v>
      </c>
    </row>
    <row r="59" spans="1:13" x14ac:dyDescent="0.35">
      <c r="A59" s="33"/>
      <c r="B59" s="34"/>
      <c r="C59" s="34"/>
      <c r="D59" s="34">
        <v>10</v>
      </c>
      <c r="E59" s="34"/>
      <c r="F59" s="30"/>
      <c r="G59" s="31" t="s">
        <v>45</v>
      </c>
      <c r="H59" s="25" t="s">
        <v>13</v>
      </c>
      <c r="I59" s="37">
        <f>I61+I79+I83</f>
        <v>1016</v>
      </c>
      <c r="J59" s="37">
        <f>J61+J79+J83</f>
        <v>269</v>
      </c>
      <c r="K59" s="37">
        <f t="shared" ref="K59:M59" si="23">K61+K79+K83</f>
        <v>247</v>
      </c>
      <c r="L59" s="37">
        <f t="shared" si="23"/>
        <v>252</v>
      </c>
      <c r="M59" s="37">
        <f t="shared" si="23"/>
        <v>248</v>
      </c>
    </row>
    <row r="60" spans="1:13" x14ac:dyDescent="0.35">
      <c r="A60" s="38"/>
      <c r="B60" s="35"/>
      <c r="C60" s="35"/>
      <c r="D60" s="35"/>
      <c r="E60" s="35"/>
      <c r="F60" s="36"/>
      <c r="G60" s="31"/>
      <c r="H60" s="25" t="s">
        <v>14</v>
      </c>
      <c r="I60" s="37">
        <f>I62+I80+I84</f>
        <v>1016</v>
      </c>
      <c r="J60" s="37">
        <f>J62+J80+J84</f>
        <v>269</v>
      </c>
      <c r="K60" s="37">
        <f t="shared" ref="K60:M60" si="24">K62+K80+K84</f>
        <v>247</v>
      </c>
      <c r="L60" s="37">
        <f t="shared" si="24"/>
        <v>252</v>
      </c>
      <c r="M60" s="37">
        <f t="shared" si="24"/>
        <v>248</v>
      </c>
    </row>
    <row r="61" spans="1:13" x14ac:dyDescent="0.35">
      <c r="A61" s="38"/>
      <c r="B61" s="35"/>
      <c r="C61" s="35"/>
      <c r="D61" s="35"/>
      <c r="E61" s="34" t="s">
        <v>43</v>
      </c>
      <c r="F61" s="36"/>
      <c r="G61" s="31" t="s">
        <v>46</v>
      </c>
      <c r="H61" s="25" t="s">
        <v>13</v>
      </c>
      <c r="I61" s="37">
        <f>I63+I65+I71+I73+I77+I67+I75</f>
        <v>977</v>
      </c>
      <c r="J61" s="37">
        <f>J63+J65+J71+J73+J77+J67+J75</f>
        <v>247</v>
      </c>
      <c r="K61" s="37">
        <f t="shared" ref="K61:M61" si="25">K63+K65+K71+K73+K77+K67+K75</f>
        <v>242</v>
      </c>
      <c r="L61" s="37">
        <f t="shared" si="25"/>
        <v>246</v>
      </c>
      <c r="M61" s="37">
        <f t="shared" si="25"/>
        <v>242</v>
      </c>
    </row>
    <row r="62" spans="1:13" x14ac:dyDescent="0.35">
      <c r="A62" s="38"/>
      <c r="B62" s="35"/>
      <c r="C62" s="35"/>
      <c r="D62" s="35"/>
      <c r="E62" s="35"/>
      <c r="F62" s="36"/>
      <c r="G62" s="31"/>
      <c r="H62" s="25" t="s">
        <v>14</v>
      </c>
      <c r="I62" s="37">
        <f>I64+I66+I72+I74+I78+I70+I76</f>
        <v>977</v>
      </c>
      <c r="J62" s="37">
        <f>J64+J66+J72+J74+J78+J70+J76</f>
        <v>247</v>
      </c>
      <c r="K62" s="37">
        <f t="shared" ref="K62:M62" si="26">K64+K66+K72+K74+K78+K70+K76</f>
        <v>242</v>
      </c>
      <c r="L62" s="37">
        <f t="shared" si="26"/>
        <v>246</v>
      </c>
      <c r="M62" s="37">
        <f t="shared" si="26"/>
        <v>242</v>
      </c>
    </row>
    <row r="63" spans="1:13" x14ac:dyDescent="0.35">
      <c r="A63" s="38"/>
      <c r="B63" s="35"/>
      <c r="C63" s="35"/>
      <c r="D63" s="35"/>
      <c r="E63" s="35"/>
      <c r="F63" s="36" t="s">
        <v>43</v>
      </c>
      <c r="G63" s="24" t="s">
        <v>47</v>
      </c>
      <c r="H63" s="25" t="s">
        <v>13</v>
      </c>
      <c r="I63" s="37">
        <f>J63+K63+L63+M63</f>
        <v>846</v>
      </c>
      <c r="J63" s="37">
        <v>212</v>
      </c>
      <c r="K63" s="37">
        <v>211</v>
      </c>
      <c r="L63" s="37">
        <v>212</v>
      </c>
      <c r="M63" s="37">
        <v>211</v>
      </c>
    </row>
    <row r="64" spans="1:13" x14ac:dyDescent="0.35">
      <c r="A64" s="38"/>
      <c r="B64" s="35"/>
      <c r="C64" s="35"/>
      <c r="D64" s="35"/>
      <c r="E64" s="35"/>
      <c r="F64" s="36"/>
      <c r="G64" s="24"/>
      <c r="H64" s="25" t="s">
        <v>14</v>
      </c>
      <c r="I64" s="37">
        <f t="shared" ref="I64:I78" si="27">J64+K64+L64+M64</f>
        <v>846</v>
      </c>
      <c r="J64" s="37">
        <v>212</v>
      </c>
      <c r="K64" s="37">
        <v>211</v>
      </c>
      <c r="L64" s="37">
        <v>212</v>
      </c>
      <c r="M64" s="37">
        <v>211</v>
      </c>
    </row>
    <row r="65" spans="1:13" x14ac:dyDescent="0.35">
      <c r="A65" s="38"/>
      <c r="B65" s="35"/>
      <c r="C65" s="35"/>
      <c r="D65" s="35"/>
      <c r="E65" s="35"/>
      <c r="F65" s="36" t="s">
        <v>48</v>
      </c>
      <c r="G65" s="24" t="s">
        <v>49</v>
      </c>
      <c r="H65" s="25" t="s">
        <v>13</v>
      </c>
      <c r="I65" s="37">
        <f t="shared" si="27"/>
        <v>74</v>
      </c>
      <c r="J65" s="37">
        <v>19</v>
      </c>
      <c r="K65" s="37">
        <v>18</v>
      </c>
      <c r="L65" s="37">
        <v>19</v>
      </c>
      <c r="M65" s="37">
        <v>18</v>
      </c>
    </row>
    <row r="66" spans="1:13" x14ac:dyDescent="0.35">
      <c r="A66" s="38"/>
      <c r="B66" s="35"/>
      <c r="C66" s="35"/>
      <c r="D66" s="35"/>
      <c r="E66" s="35"/>
      <c r="F66" s="36"/>
      <c r="G66" s="24"/>
      <c r="H66" s="25" t="s">
        <v>14</v>
      </c>
      <c r="I66" s="37">
        <f t="shared" si="27"/>
        <v>74</v>
      </c>
      <c r="J66" s="37">
        <v>19</v>
      </c>
      <c r="K66" s="37">
        <v>18</v>
      </c>
      <c r="L66" s="37">
        <v>19</v>
      </c>
      <c r="M66" s="37">
        <v>18</v>
      </c>
    </row>
    <row r="67" spans="1:13" x14ac:dyDescent="0.35">
      <c r="A67" s="38"/>
      <c r="B67" s="35"/>
      <c r="C67" s="35"/>
      <c r="D67" s="35"/>
      <c r="E67" s="35"/>
      <c r="F67" s="36" t="s">
        <v>50</v>
      </c>
      <c r="G67" s="24" t="s">
        <v>51</v>
      </c>
      <c r="H67" s="25" t="s">
        <v>13</v>
      </c>
      <c r="I67" s="37">
        <f t="shared" si="27"/>
        <v>0</v>
      </c>
      <c r="J67" s="37">
        <v>0</v>
      </c>
      <c r="K67" s="37">
        <v>0</v>
      </c>
      <c r="L67" s="37">
        <v>0</v>
      </c>
      <c r="M67" s="37">
        <v>0</v>
      </c>
    </row>
    <row r="68" spans="1:13" x14ac:dyDescent="0.35">
      <c r="A68" s="38"/>
      <c r="B68" s="35"/>
      <c r="C68" s="35"/>
      <c r="D68" s="35"/>
      <c r="E68" s="35"/>
      <c r="F68" s="36"/>
      <c r="G68" s="24"/>
      <c r="H68" s="25" t="s">
        <v>14</v>
      </c>
      <c r="I68" s="37">
        <f t="shared" si="27"/>
        <v>0</v>
      </c>
      <c r="J68" s="37">
        <v>0</v>
      </c>
      <c r="K68" s="37">
        <v>0</v>
      </c>
      <c r="L68" s="37">
        <v>0</v>
      </c>
      <c r="M68" s="37">
        <v>0</v>
      </c>
    </row>
    <row r="69" spans="1:13" x14ac:dyDescent="0.35">
      <c r="A69" s="38"/>
      <c r="B69" s="35"/>
      <c r="C69" s="35"/>
      <c r="D69" s="35"/>
      <c r="E69" s="35"/>
      <c r="F69" s="36">
        <v>11</v>
      </c>
      <c r="G69" s="24" t="s">
        <v>113</v>
      </c>
      <c r="H69" s="25" t="s">
        <v>13</v>
      </c>
      <c r="I69" s="37">
        <f t="shared" si="27"/>
        <v>0</v>
      </c>
      <c r="J69" s="37">
        <v>0</v>
      </c>
      <c r="K69" s="37">
        <v>0</v>
      </c>
      <c r="L69" s="37">
        <v>0</v>
      </c>
      <c r="M69" s="37">
        <v>0</v>
      </c>
    </row>
    <row r="70" spans="1:13" x14ac:dyDescent="0.35">
      <c r="A70" s="38"/>
      <c r="B70" s="35"/>
      <c r="C70" s="35"/>
      <c r="D70" s="35"/>
      <c r="E70" s="35"/>
      <c r="F70" s="36"/>
      <c r="G70" s="24"/>
      <c r="H70" s="25" t="s">
        <v>14</v>
      </c>
      <c r="I70" s="37">
        <f t="shared" si="27"/>
        <v>0</v>
      </c>
      <c r="J70" s="37">
        <v>0</v>
      </c>
      <c r="K70" s="37">
        <v>0</v>
      </c>
      <c r="L70" s="37">
        <v>0</v>
      </c>
      <c r="M70" s="37">
        <v>0</v>
      </c>
    </row>
    <row r="71" spans="1:13" x14ac:dyDescent="0.35">
      <c r="A71" s="38"/>
      <c r="B71" s="35"/>
      <c r="C71" s="35"/>
      <c r="D71" s="35"/>
      <c r="E71" s="35"/>
      <c r="F71" s="36">
        <v>12</v>
      </c>
      <c r="G71" s="44" t="s">
        <v>52</v>
      </c>
      <c r="H71" s="25" t="s">
        <v>13</v>
      </c>
      <c r="I71" s="37">
        <f t="shared" si="27"/>
        <v>0</v>
      </c>
      <c r="J71" s="37">
        <v>0</v>
      </c>
      <c r="K71" s="37">
        <v>0</v>
      </c>
      <c r="L71" s="37">
        <v>0</v>
      </c>
      <c r="M71" s="37">
        <v>0</v>
      </c>
    </row>
    <row r="72" spans="1:13" x14ac:dyDescent="0.35">
      <c r="A72" s="38"/>
      <c r="B72" s="35"/>
      <c r="C72" s="35"/>
      <c r="D72" s="35"/>
      <c r="E72" s="35"/>
      <c r="F72" s="36"/>
      <c r="G72" s="44"/>
      <c r="H72" s="25" t="s">
        <v>14</v>
      </c>
      <c r="I72" s="37">
        <f t="shared" si="27"/>
        <v>0</v>
      </c>
      <c r="J72" s="37">
        <v>0</v>
      </c>
      <c r="K72" s="37">
        <v>0</v>
      </c>
      <c r="L72" s="37">
        <v>0</v>
      </c>
      <c r="M72" s="37">
        <v>0</v>
      </c>
    </row>
    <row r="73" spans="1:13" x14ac:dyDescent="0.35">
      <c r="A73" s="38"/>
      <c r="B73" s="35"/>
      <c r="C73" s="35"/>
      <c r="D73" s="35"/>
      <c r="E73" s="35"/>
      <c r="F73" s="36">
        <v>13</v>
      </c>
      <c r="G73" s="44" t="s">
        <v>53</v>
      </c>
      <c r="H73" s="25" t="s">
        <v>13</v>
      </c>
      <c r="I73" s="37">
        <f t="shared" si="27"/>
        <v>1</v>
      </c>
      <c r="J73" s="37">
        <v>1</v>
      </c>
      <c r="K73" s="37">
        <v>0</v>
      </c>
      <c r="L73" s="37">
        <v>0</v>
      </c>
      <c r="M73" s="37">
        <v>0</v>
      </c>
    </row>
    <row r="74" spans="1:13" x14ac:dyDescent="0.35">
      <c r="A74" s="38"/>
      <c r="B74" s="35"/>
      <c r="C74" s="35"/>
      <c r="D74" s="35"/>
      <c r="E74" s="35"/>
      <c r="F74" s="36"/>
      <c r="G74" s="44"/>
      <c r="H74" s="25" t="s">
        <v>14</v>
      </c>
      <c r="I74" s="37">
        <f t="shared" si="27"/>
        <v>1</v>
      </c>
      <c r="J74" s="37">
        <v>1</v>
      </c>
      <c r="K74" s="37">
        <v>0</v>
      </c>
      <c r="L74" s="37">
        <v>0</v>
      </c>
      <c r="M74" s="37">
        <v>0</v>
      </c>
    </row>
    <row r="75" spans="1:13" x14ac:dyDescent="0.35">
      <c r="A75" s="38"/>
      <c r="B75" s="35"/>
      <c r="C75" s="35"/>
      <c r="D75" s="35"/>
      <c r="E75" s="35"/>
      <c r="F75" s="36">
        <v>17</v>
      </c>
      <c r="G75" s="44" t="s">
        <v>110</v>
      </c>
      <c r="H75" s="25" t="s">
        <v>111</v>
      </c>
      <c r="I75" s="37">
        <f>J75+K75+L75+M75</f>
        <v>46</v>
      </c>
      <c r="J75" s="37">
        <v>12</v>
      </c>
      <c r="K75" s="37">
        <v>11</v>
      </c>
      <c r="L75" s="37">
        <v>12</v>
      </c>
      <c r="M75" s="37">
        <v>11</v>
      </c>
    </row>
    <row r="76" spans="1:13" x14ac:dyDescent="0.35">
      <c r="A76" s="38"/>
      <c r="B76" s="35"/>
      <c r="C76" s="35"/>
      <c r="D76" s="35"/>
      <c r="E76" s="35"/>
      <c r="F76" s="36"/>
      <c r="G76" s="44"/>
      <c r="H76" s="25" t="s">
        <v>14</v>
      </c>
      <c r="I76" s="37">
        <f>J76+K76+L76+M76</f>
        <v>46</v>
      </c>
      <c r="J76" s="37">
        <v>12</v>
      </c>
      <c r="K76" s="37">
        <v>11</v>
      </c>
      <c r="L76" s="37">
        <v>12</v>
      </c>
      <c r="M76" s="37">
        <v>11</v>
      </c>
    </row>
    <row r="77" spans="1:13" ht="17.25" x14ac:dyDescent="0.35">
      <c r="A77" s="38"/>
      <c r="B77" s="35"/>
      <c r="C77" s="35"/>
      <c r="D77" s="35"/>
      <c r="E77" s="45"/>
      <c r="F77" s="36">
        <v>30</v>
      </c>
      <c r="G77" s="44" t="s">
        <v>54</v>
      </c>
      <c r="H77" s="25" t="s">
        <v>13</v>
      </c>
      <c r="I77" s="37">
        <f t="shared" si="27"/>
        <v>10</v>
      </c>
      <c r="J77" s="37">
        <v>3</v>
      </c>
      <c r="K77" s="37">
        <v>2</v>
      </c>
      <c r="L77" s="37">
        <v>3</v>
      </c>
      <c r="M77" s="37">
        <v>2</v>
      </c>
    </row>
    <row r="78" spans="1:13" ht="17.25" x14ac:dyDescent="0.35">
      <c r="A78" s="38"/>
      <c r="B78" s="35"/>
      <c r="C78" s="35"/>
      <c r="D78" s="35"/>
      <c r="E78" s="45"/>
      <c r="F78" s="36"/>
      <c r="G78" s="44"/>
      <c r="H78" s="25" t="s">
        <v>14</v>
      </c>
      <c r="I78" s="37">
        <f t="shared" si="27"/>
        <v>10</v>
      </c>
      <c r="J78" s="37">
        <v>3</v>
      </c>
      <c r="K78" s="37">
        <v>2</v>
      </c>
      <c r="L78" s="37">
        <v>3</v>
      </c>
      <c r="M78" s="37">
        <v>2</v>
      </c>
    </row>
    <row r="79" spans="1:13" x14ac:dyDescent="0.35">
      <c r="A79" s="38"/>
      <c r="B79" s="35"/>
      <c r="C79" s="35"/>
      <c r="D79" s="35"/>
      <c r="E79" s="61" t="s">
        <v>57</v>
      </c>
      <c r="F79" s="36"/>
      <c r="G79" s="46" t="s">
        <v>100</v>
      </c>
      <c r="H79" s="25" t="s">
        <v>13</v>
      </c>
      <c r="I79" s="37">
        <f>I81</f>
        <v>16</v>
      </c>
      <c r="J79" s="37">
        <f>J81</f>
        <v>16</v>
      </c>
      <c r="K79" s="37">
        <f t="shared" ref="K79:M79" si="28">K81</f>
        <v>0</v>
      </c>
      <c r="L79" s="37">
        <f t="shared" si="28"/>
        <v>0</v>
      </c>
      <c r="M79" s="37">
        <f t="shared" si="28"/>
        <v>0</v>
      </c>
    </row>
    <row r="80" spans="1:13" ht="17.25" x14ac:dyDescent="0.35">
      <c r="A80" s="38"/>
      <c r="B80" s="35"/>
      <c r="C80" s="35"/>
      <c r="D80" s="35"/>
      <c r="E80" s="45"/>
      <c r="F80" s="36"/>
      <c r="G80" s="44"/>
      <c r="H80" s="25" t="s">
        <v>14</v>
      </c>
      <c r="I80" s="37">
        <f>I82</f>
        <v>16</v>
      </c>
      <c r="J80" s="37">
        <f>J82</f>
        <v>16</v>
      </c>
      <c r="K80" s="37">
        <f t="shared" ref="K80:M80" si="29">K82</f>
        <v>0</v>
      </c>
      <c r="L80" s="37">
        <f t="shared" si="29"/>
        <v>0</v>
      </c>
      <c r="M80" s="37">
        <f t="shared" si="29"/>
        <v>0</v>
      </c>
    </row>
    <row r="81" spans="1:13" ht="17.25" x14ac:dyDescent="0.35">
      <c r="A81" s="38"/>
      <c r="B81" s="35"/>
      <c r="C81" s="35"/>
      <c r="D81" s="35"/>
      <c r="E81" s="45"/>
      <c r="F81" s="36" t="s">
        <v>50</v>
      </c>
      <c r="G81" s="44" t="s">
        <v>101</v>
      </c>
      <c r="H81" s="25" t="s">
        <v>13</v>
      </c>
      <c r="I81" s="37">
        <f>J81+K81+L81+M81</f>
        <v>16</v>
      </c>
      <c r="J81" s="37">
        <v>16</v>
      </c>
      <c r="K81" s="37">
        <v>0</v>
      </c>
      <c r="L81" s="37">
        <v>0</v>
      </c>
      <c r="M81" s="37">
        <v>0</v>
      </c>
    </row>
    <row r="82" spans="1:13" x14ac:dyDescent="0.35">
      <c r="A82" s="38"/>
      <c r="B82" s="35"/>
      <c r="C82" s="35"/>
      <c r="D82" s="35"/>
      <c r="E82" s="35"/>
      <c r="F82" s="36"/>
      <c r="G82" s="44"/>
      <c r="H82" s="25" t="s">
        <v>14</v>
      </c>
      <c r="I82" s="37">
        <f>J82+K82+L82+M82</f>
        <v>16</v>
      </c>
      <c r="J82" s="37">
        <v>16</v>
      </c>
      <c r="K82" s="37">
        <v>0</v>
      </c>
      <c r="L82" s="37">
        <v>0</v>
      </c>
      <c r="M82" s="37">
        <v>0</v>
      </c>
    </row>
    <row r="83" spans="1:13" x14ac:dyDescent="0.35">
      <c r="A83" s="38"/>
      <c r="B83" s="35"/>
      <c r="C83" s="35"/>
      <c r="D83" s="35"/>
      <c r="E83" s="34" t="s">
        <v>40</v>
      </c>
      <c r="F83" s="36"/>
      <c r="G83" s="46" t="s">
        <v>55</v>
      </c>
      <c r="H83" s="25" t="s">
        <v>13</v>
      </c>
      <c r="I83" s="37">
        <f>I85+I87+I89+I91+I93+I95</f>
        <v>23</v>
      </c>
      <c r="J83" s="37">
        <v>6</v>
      </c>
      <c r="K83" s="37">
        <v>5</v>
      </c>
      <c r="L83" s="37">
        <v>6</v>
      </c>
      <c r="M83" s="37">
        <v>6</v>
      </c>
    </row>
    <row r="84" spans="1:13" x14ac:dyDescent="0.35">
      <c r="A84" s="38"/>
      <c r="B84" s="35"/>
      <c r="C84" s="35"/>
      <c r="D84" s="35"/>
      <c r="E84" s="35"/>
      <c r="F84" s="36"/>
      <c r="G84" s="46"/>
      <c r="H84" s="25" t="s">
        <v>14</v>
      </c>
      <c r="I84" s="37">
        <f>I86+I88+I90+I92+I94+I96</f>
        <v>23</v>
      </c>
      <c r="J84" s="37">
        <v>6</v>
      </c>
      <c r="K84" s="37">
        <v>5</v>
      </c>
      <c r="L84" s="37">
        <v>6</v>
      </c>
      <c r="M84" s="37">
        <v>6</v>
      </c>
    </row>
    <row r="85" spans="1:13" x14ac:dyDescent="0.35">
      <c r="A85" s="38"/>
      <c r="B85" s="35"/>
      <c r="C85" s="35"/>
      <c r="D85" s="35"/>
      <c r="E85" s="35"/>
      <c r="F85" s="36" t="s">
        <v>43</v>
      </c>
      <c r="G85" s="24" t="s">
        <v>56</v>
      </c>
      <c r="H85" s="25" t="s">
        <v>13</v>
      </c>
      <c r="I85" s="37">
        <f>J85+K85+L85+M85</f>
        <v>0</v>
      </c>
      <c r="J85" s="37">
        <v>0</v>
      </c>
      <c r="K85" s="37">
        <v>0</v>
      </c>
      <c r="L85" s="37">
        <v>0</v>
      </c>
      <c r="M85" s="37">
        <v>0</v>
      </c>
    </row>
    <row r="86" spans="1:13" x14ac:dyDescent="0.35">
      <c r="A86" s="38"/>
      <c r="B86" s="35"/>
      <c r="C86" s="35"/>
      <c r="D86" s="35"/>
      <c r="E86" s="35"/>
      <c r="F86" s="36"/>
      <c r="G86" s="24"/>
      <c r="H86" s="25" t="s">
        <v>14</v>
      </c>
      <c r="I86" s="37">
        <f t="shared" ref="I86:I96" si="30">J86+K86+L86+M86</f>
        <v>0</v>
      </c>
      <c r="J86" s="37">
        <v>0</v>
      </c>
      <c r="K86" s="37">
        <v>0</v>
      </c>
      <c r="L86" s="37">
        <v>0</v>
      </c>
      <c r="M86" s="37">
        <v>0</v>
      </c>
    </row>
    <row r="87" spans="1:13" x14ac:dyDescent="0.35">
      <c r="A87" s="38"/>
      <c r="B87" s="35"/>
      <c r="C87" s="35"/>
      <c r="D87" s="35"/>
      <c r="E87" s="35"/>
      <c r="F87" s="36" t="s">
        <v>57</v>
      </c>
      <c r="G87" s="24" t="s">
        <v>58</v>
      </c>
      <c r="H87" s="25" t="s">
        <v>13</v>
      </c>
      <c r="I87" s="37">
        <f t="shared" si="30"/>
        <v>0</v>
      </c>
      <c r="J87" s="37">
        <v>0</v>
      </c>
      <c r="K87" s="37">
        <v>0</v>
      </c>
      <c r="L87" s="37">
        <v>0</v>
      </c>
      <c r="M87" s="37">
        <v>0</v>
      </c>
    </row>
    <row r="88" spans="1:13" x14ac:dyDescent="0.35">
      <c r="A88" s="38"/>
      <c r="B88" s="35"/>
      <c r="C88" s="35"/>
      <c r="D88" s="35"/>
      <c r="E88" s="35"/>
      <c r="F88" s="36"/>
      <c r="G88" s="24"/>
      <c r="H88" s="25" t="s">
        <v>14</v>
      </c>
      <c r="I88" s="37">
        <f t="shared" si="30"/>
        <v>0</v>
      </c>
      <c r="J88" s="37">
        <v>0</v>
      </c>
      <c r="K88" s="37">
        <v>0</v>
      </c>
      <c r="L88" s="37">
        <v>0</v>
      </c>
      <c r="M88" s="37">
        <v>0</v>
      </c>
    </row>
    <row r="89" spans="1:13" x14ac:dyDescent="0.35">
      <c r="A89" s="38"/>
      <c r="B89" s="35"/>
      <c r="C89" s="35"/>
      <c r="D89" s="35"/>
      <c r="E89" s="35"/>
      <c r="F89" s="36" t="s">
        <v>40</v>
      </c>
      <c r="G89" s="24" t="s">
        <v>59</v>
      </c>
      <c r="H89" s="25" t="s">
        <v>13</v>
      </c>
      <c r="I89" s="37">
        <f t="shared" si="30"/>
        <v>0</v>
      </c>
      <c r="J89" s="37">
        <v>0</v>
      </c>
      <c r="K89" s="37">
        <v>0</v>
      </c>
      <c r="L89" s="37">
        <v>0</v>
      </c>
      <c r="M89" s="37">
        <v>0</v>
      </c>
    </row>
    <row r="90" spans="1:13" x14ac:dyDescent="0.35">
      <c r="A90" s="38"/>
      <c r="B90" s="35"/>
      <c r="C90" s="35"/>
      <c r="D90" s="35"/>
      <c r="E90" s="35"/>
      <c r="F90" s="36"/>
      <c r="G90" s="24"/>
      <c r="H90" s="25" t="s">
        <v>14</v>
      </c>
      <c r="I90" s="37">
        <f t="shared" si="30"/>
        <v>0</v>
      </c>
      <c r="J90" s="37">
        <v>0</v>
      </c>
      <c r="K90" s="37">
        <v>0</v>
      </c>
      <c r="L90" s="37">
        <v>0</v>
      </c>
      <c r="M90" s="37">
        <v>0</v>
      </c>
    </row>
    <row r="91" spans="1:13" ht="30" x14ac:dyDescent="0.35">
      <c r="A91" s="38"/>
      <c r="B91" s="35"/>
      <c r="C91" s="35"/>
      <c r="D91" s="35"/>
      <c r="E91" s="35"/>
      <c r="F91" s="47" t="s">
        <v>33</v>
      </c>
      <c r="G91" s="48" t="s">
        <v>60</v>
      </c>
      <c r="H91" s="49" t="s">
        <v>13</v>
      </c>
      <c r="I91" s="37">
        <f t="shared" si="30"/>
        <v>0</v>
      </c>
      <c r="J91" s="50">
        <v>0</v>
      </c>
      <c r="K91" s="50">
        <v>0</v>
      </c>
      <c r="L91" s="50">
        <v>0</v>
      </c>
      <c r="M91" s="50">
        <v>0</v>
      </c>
    </row>
    <row r="92" spans="1:13" x14ac:dyDescent="0.35">
      <c r="A92" s="38"/>
      <c r="B92" s="35"/>
      <c r="C92" s="35"/>
      <c r="D92" s="35"/>
      <c r="E92" s="35"/>
      <c r="F92" s="36"/>
      <c r="G92" s="24"/>
      <c r="H92" s="25" t="s">
        <v>14</v>
      </c>
      <c r="I92" s="37">
        <f t="shared" si="30"/>
        <v>0</v>
      </c>
      <c r="J92" s="50">
        <v>0</v>
      </c>
      <c r="K92" s="50">
        <v>0</v>
      </c>
      <c r="L92" s="50">
        <v>0</v>
      </c>
      <c r="M92" s="37">
        <v>0</v>
      </c>
    </row>
    <row r="93" spans="1:13" ht="17.25" x14ac:dyDescent="0.35">
      <c r="A93" s="38"/>
      <c r="B93" s="34"/>
      <c r="C93" s="34"/>
      <c r="D93" s="45"/>
      <c r="E93" s="34"/>
      <c r="F93" s="36" t="s">
        <v>50</v>
      </c>
      <c r="G93" s="24" t="s">
        <v>61</v>
      </c>
      <c r="H93" s="25" t="s">
        <v>13</v>
      </c>
      <c r="I93" s="37">
        <f t="shared" si="30"/>
        <v>0</v>
      </c>
      <c r="J93" s="37">
        <v>0</v>
      </c>
      <c r="K93" s="37">
        <v>0</v>
      </c>
      <c r="L93" s="37">
        <v>0</v>
      </c>
      <c r="M93" s="37">
        <v>0</v>
      </c>
    </row>
    <row r="94" spans="1:13" ht="17.25" x14ac:dyDescent="0.35">
      <c r="A94" s="38"/>
      <c r="B94" s="34"/>
      <c r="C94" s="34"/>
      <c r="D94" s="45"/>
      <c r="E94" s="34"/>
      <c r="F94" s="36"/>
      <c r="G94" s="24"/>
      <c r="H94" s="25" t="s">
        <v>14</v>
      </c>
      <c r="I94" s="37">
        <f t="shared" si="30"/>
        <v>0</v>
      </c>
      <c r="J94" s="37">
        <v>0</v>
      </c>
      <c r="K94" s="37">
        <v>0</v>
      </c>
      <c r="L94" s="37">
        <v>0</v>
      </c>
      <c r="M94" s="37">
        <v>0</v>
      </c>
    </row>
    <row r="95" spans="1:13" ht="17.25" x14ac:dyDescent="0.35">
      <c r="A95" s="38"/>
      <c r="B95" s="34"/>
      <c r="C95" s="34"/>
      <c r="D95" s="45"/>
      <c r="E95" s="34"/>
      <c r="F95" s="36" t="s">
        <v>70</v>
      </c>
      <c r="G95" s="62" t="s">
        <v>102</v>
      </c>
      <c r="H95" s="25" t="s">
        <v>13</v>
      </c>
      <c r="I95" s="37">
        <f t="shared" si="30"/>
        <v>23</v>
      </c>
      <c r="J95" s="37">
        <v>6</v>
      </c>
      <c r="K95" s="37">
        <v>5</v>
      </c>
      <c r="L95" s="37">
        <v>6</v>
      </c>
      <c r="M95" s="37">
        <v>6</v>
      </c>
    </row>
    <row r="96" spans="1:13" x14ac:dyDescent="0.35">
      <c r="A96" s="38"/>
      <c r="B96" s="34"/>
      <c r="C96" s="34"/>
      <c r="D96" s="34"/>
      <c r="E96" s="34"/>
      <c r="F96" s="36"/>
      <c r="G96" s="24"/>
      <c r="H96" s="25" t="s">
        <v>14</v>
      </c>
      <c r="I96" s="37">
        <f t="shared" si="30"/>
        <v>23</v>
      </c>
      <c r="J96" s="37">
        <v>6</v>
      </c>
      <c r="K96" s="37">
        <v>5</v>
      </c>
      <c r="L96" s="37">
        <v>6</v>
      </c>
      <c r="M96" s="37">
        <v>6</v>
      </c>
    </row>
    <row r="97" spans="1:13" ht="17.25" x14ac:dyDescent="0.35">
      <c r="A97" s="38"/>
      <c r="B97" s="34"/>
      <c r="C97" s="34"/>
      <c r="D97" s="34">
        <v>20</v>
      </c>
      <c r="E97" s="45"/>
      <c r="F97" s="36"/>
      <c r="G97" s="31" t="s">
        <v>62</v>
      </c>
      <c r="H97" s="25" t="s">
        <v>13</v>
      </c>
      <c r="I97" s="37">
        <f>I99+I121+I129+I133+I141+I143+I145+I147+I149+I139+I123</f>
        <v>270</v>
      </c>
      <c r="J97" s="37">
        <f>J99+J121+J129+J133+J141+J143+J145+J147+J149+J139+J123</f>
        <v>75</v>
      </c>
      <c r="K97" s="37">
        <f t="shared" ref="K97:M97" si="31">K99+K121+K129+K133+K141+K143+K145+K147+K149+K139+K123</f>
        <v>84</v>
      </c>
      <c r="L97" s="37">
        <f t="shared" si="31"/>
        <v>53</v>
      </c>
      <c r="M97" s="37">
        <f t="shared" si="31"/>
        <v>58</v>
      </c>
    </row>
    <row r="98" spans="1:13" x14ac:dyDescent="0.35">
      <c r="A98" s="38"/>
      <c r="B98" s="35"/>
      <c r="C98" s="35"/>
      <c r="D98" s="35"/>
      <c r="E98" s="35"/>
      <c r="F98" s="36"/>
      <c r="G98" s="31"/>
      <c r="H98" s="25" t="s">
        <v>14</v>
      </c>
      <c r="I98" s="37">
        <f>I100+I122+I130+I134+I142+I144+I146+I148+I150+I140+I124</f>
        <v>270</v>
      </c>
      <c r="J98" s="37">
        <f>J100+J122+J130+J134+J142+J144+J146+J148+J150+J140+J124</f>
        <v>75</v>
      </c>
      <c r="K98" s="37">
        <f t="shared" ref="K98:M98" si="32">K100+K122+K130+K134+K142+K144+K146+K148+K150+K140+K124</f>
        <v>84</v>
      </c>
      <c r="L98" s="37">
        <f t="shared" si="32"/>
        <v>53</v>
      </c>
      <c r="M98" s="37">
        <f t="shared" si="32"/>
        <v>58</v>
      </c>
    </row>
    <row r="99" spans="1:13" x14ac:dyDescent="0.35">
      <c r="A99" s="38"/>
      <c r="B99" s="35"/>
      <c r="C99" s="35"/>
      <c r="D99" s="35"/>
      <c r="E99" s="34" t="s">
        <v>43</v>
      </c>
      <c r="F99" s="36"/>
      <c r="G99" s="31" t="s">
        <v>63</v>
      </c>
      <c r="H99" s="25" t="s">
        <v>13</v>
      </c>
      <c r="I99" s="37">
        <f>I101+I103+I105+I107+I109+I111+I115+I117+I119+I113</f>
        <v>230</v>
      </c>
      <c r="J99" s="37">
        <f t="shared" ref="J99:M99" si="33">J101+J103+J105+J107+J109+J111+J115+J117+J119+J113</f>
        <v>75</v>
      </c>
      <c r="K99" s="37">
        <f t="shared" si="33"/>
        <v>44</v>
      </c>
      <c r="L99" s="37">
        <f t="shared" si="33"/>
        <v>53</v>
      </c>
      <c r="M99" s="37">
        <f t="shared" si="33"/>
        <v>58</v>
      </c>
    </row>
    <row r="100" spans="1:13" x14ac:dyDescent="0.35">
      <c r="A100" s="38"/>
      <c r="B100" s="35"/>
      <c r="C100" s="35"/>
      <c r="D100" s="35"/>
      <c r="E100" s="35"/>
      <c r="F100" s="36"/>
      <c r="G100" s="31"/>
      <c r="H100" s="25" t="s">
        <v>14</v>
      </c>
      <c r="I100" s="37">
        <f>I102+I104+I106+I108+I110+I112+I116+I118+I120+I114</f>
        <v>230</v>
      </c>
      <c r="J100" s="37">
        <f t="shared" ref="J100:M100" si="34">J102+J104+J106+J108+J110+J112+J116+J118+J120+J114</f>
        <v>75</v>
      </c>
      <c r="K100" s="37">
        <f t="shared" si="34"/>
        <v>44</v>
      </c>
      <c r="L100" s="37">
        <f t="shared" si="34"/>
        <v>53</v>
      </c>
      <c r="M100" s="37">
        <f t="shared" si="34"/>
        <v>58</v>
      </c>
    </row>
    <row r="101" spans="1:13" x14ac:dyDescent="0.35">
      <c r="A101" s="38"/>
      <c r="B101" s="35"/>
      <c r="C101" s="35"/>
      <c r="D101" s="35"/>
      <c r="E101" s="35"/>
      <c r="F101" s="36" t="s">
        <v>43</v>
      </c>
      <c r="G101" s="24" t="s">
        <v>64</v>
      </c>
      <c r="H101" s="25" t="s">
        <v>13</v>
      </c>
      <c r="I101" s="37">
        <f>J101+K101+L101+M101</f>
        <v>15</v>
      </c>
      <c r="J101" s="37">
        <v>4</v>
      </c>
      <c r="K101" s="37">
        <v>4</v>
      </c>
      <c r="L101" s="37">
        <v>4</v>
      </c>
      <c r="M101" s="37">
        <v>3</v>
      </c>
    </row>
    <row r="102" spans="1:13" x14ac:dyDescent="0.35">
      <c r="A102" s="38"/>
      <c r="B102" s="35"/>
      <c r="C102" s="35"/>
      <c r="D102" s="35"/>
      <c r="E102" s="35"/>
      <c r="F102" s="36"/>
      <c r="G102" s="24"/>
      <c r="H102" s="25" t="s">
        <v>14</v>
      </c>
      <c r="I102" s="37">
        <f t="shared" ref="I102:I120" si="35">J102+K102+L102+M102</f>
        <v>15</v>
      </c>
      <c r="J102" s="37">
        <v>4</v>
      </c>
      <c r="K102" s="37">
        <v>4</v>
      </c>
      <c r="L102" s="37">
        <v>4</v>
      </c>
      <c r="M102" s="37">
        <v>3</v>
      </c>
    </row>
    <row r="103" spans="1:13" x14ac:dyDescent="0.35">
      <c r="A103" s="38"/>
      <c r="B103" s="35"/>
      <c r="C103" s="35"/>
      <c r="D103" s="35"/>
      <c r="E103" s="35"/>
      <c r="F103" s="36" t="s">
        <v>57</v>
      </c>
      <c r="G103" s="24" t="s">
        <v>65</v>
      </c>
      <c r="H103" s="25" t="s">
        <v>13</v>
      </c>
      <c r="I103" s="37">
        <f t="shared" si="35"/>
        <v>2</v>
      </c>
      <c r="J103" s="37">
        <v>2</v>
      </c>
      <c r="K103" s="37">
        <v>0</v>
      </c>
      <c r="L103" s="37">
        <v>0</v>
      </c>
      <c r="M103" s="37">
        <v>0</v>
      </c>
    </row>
    <row r="104" spans="1:13" x14ac:dyDescent="0.35">
      <c r="A104" s="38"/>
      <c r="B104" s="35"/>
      <c r="C104" s="35"/>
      <c r="D104" s="35"/>
      <c r="E104" s="35"/>
      <c r="F104" s="36"/>
      <c r="G104" s="24"/>
      <c r="H104" s="25" t="s">
        <v>14</v>
      </c>
      <c r="I104" s="37">
        <f t="shared" si="35"/>
        <v>2</v>
      </c>
      <c r="J104" s="37">
        <v>2</v>
      </c>
      <c r="K104" s="37">
        <v>0</v>
      </c>
      <c r="L104" s="37">
        <v>0</v>
      </c>
      <c r="M104" s="37">
        <v>0</v>
      </c>
    </row>
    <row r="105" spans="1:13" x14ac:dyDescent="0.35">
      <c r="A105" s="38"/>
      <c r="B105" s="35"/>
      <c r="C105" s="35"/>
      <c r="D105" s="35"/>
      <c r="E105" s="35"/>
      <c r="F105" s="36" t="s">
        <v>40</v>
      </c>
      <c r="G105" s="24" t="s">
        <v>66</v>
      </c>
      <c r="H105" s="25" t="s">
        <v>13</v>
      </c>
      <c r="I105" s="37">
        <f t="shared" si="35"/>
        <v>80</v>
      </c>
      <c r="J105" s="37">
        <v>30</v>
      </c>
      <c r="K105" s="37">
        <v>10</v>
      </c>
      <c r="L105" s="37">
        <v>10</v>
      </c>
      <c r="M105" s="37">
        <v>30</v>
      </c>
    </row>
    <row r="106" spans="1:13" x14ac:dyDescent="0.35">
      <c r="A106" s="38"/>
      <c r="B106" s="35"/>
      <c r="C106" s="35"/>
      <c r="D106" s="35"/>
      <c r="E106" s="35"/>
      <c r="F106" s="36"/>
      <c r="G106" s="24"/>
      <c r="H106" s="25" t="s">
        <v>14</v>
      </c>
      <c r="I106" s="37">
        <f t="shared" si="35"/>
        <v>80</v>
      </c>
      <c r="J106" s="37">
        <v>30</v>
      </c>
      <c r="K106" s="37">
        <v>10</v>
      </c>
      <c r="L106" s="37">
        <v>10</v>
      </c>
      <c r="M106" s="37">
        <v>30</v>
      </c>
    </row>
    <row r="107" spans="1:13" x14ac:dyDescent="0.35">
      <c r="A107" s="38"/>
      <c r="B107" s="35"/>
      <c r="C107" s="35"/>
      <c r="D107" s="35"/>
      <c r="E107" s="35"/>
      <c r="F107" s="36" t="s">
        <v>33</v>
      </c>
      <c r="G107" s="24" t="s">
        <v>67</v>
      </c>
      <c r="H107" s="25" t="s">
        <v>13</v>
      </c>
      <c r="I107" s="37">
        <f t="shared" si="35"/>
        <v>12</v>
      </c>
      <c r="J107" s="37">
        <v>3</v>
      </c>
      <c r="K107" s="37">
        <v>3</v>
      </c>
      <c r="L107" s="37">
        <v>3</v>
      </c>
      <c r="M107" s="37">
        <v>3</v>
      </c>
    </row>
    <row r="108" spans="1:13" x14ac:dyDescent="0.35">
      <c r="A108" s="38"/>
      <c r="B108" s="35"/>
      <c r="C108" s="35"/>
      <c r="D108" s="35"/>
      <c r="E108" s="35"/>
      <c r="F108" s="36"/>
      <c r="G108" s="24"/>
      <c r="H108" s="25" t="s">
        <v>14</v>
      </c>
      <c r="I108" s="37">
        <f t="shared" si="35"/>
        <v>12</v>
      </c>
      <c r="J108" s="37">
        <v>3</v>
      </c>
      <c r="K108" s="37">
        <v>3</v>
      </c>
      <c r="L108" s="37">
        <v>3</v>
      </c>
      <c r="M108" s="37">
        <v>3</v>
      </c>
    </row>
    <row r="109" spans="1:13" x14ac:dyDescent="0.35">
      <c r="A109" s="38"/>
      <c r="B109" s="35"/>
      <c r="C109" s="35"/>
      <c r="D109" s="35"/>
      <c r="E109" s="35"/>
      <c r="F109" s="36" t="s">
        <v>48</v>
      </c>
      <c r="G109" s="24" t="s">
        <v>68</v>
      </c>
      <c r="H109" s="25" t="s">
        <v>13</v>
      </c>
      <c r="I109" s="37">
        <f t="shared" si="35"/>
        <v>15</v>
      </c>
      <c r="J109" s="37">
        <v>5</v>
      </c>
      <c r="K109" s="37">
        <v>5</v>
      </c>
      <c r="L109" s="37">
        <v>5</v>
      </c>
      <c r="M109" s="37">
        <v>0</v>
      </c>
    </row>
    <row r="110" spans="1:13" x14ac:dyDescent="0.35">
      <c r="A110" s="38"/>
      <c r="B110" s="35"/>
      <c r="C110" s="35"/>
      <c r="D110" s="35"/>
      <c r="E110" s="35"/>
      <c r="F110" s="36"/>
      <c r="G110" s="24"/>
      <c r="H110" s="25" t="s">
        <v>14</v>
      </c>
      <c r="I110" s="37">
        <f t="shared" si="35"/>
        <v>15</v>
      </c>
      <c r="J110" s="37">
        <v>5</v>
      </c>
      <c r="K110" s="37">
        <v>5</v>
      </c>
      <c r="L110" s="37">
        <v>5</v>
      </c>
      <c r="M110" s="37">
        <v>0</v>
      </c>
    </row>
    <row r="111" spans="1:13" x14ac:dyDescent="0.35">
      <c r="A111" s="38"/>
      <c r="B111" s="35"/>
      <c r="C111" s="35"/>
      <c r="D111" s="35"/>
      <c r="E111" s="35"/>
      <c r="F111" s="36" t="s">
        <v>50</v>
      </c>
      <c r="G111" s="24" t="s">
        <v>69</v>
      </c>
      <c r="H111" s="25" t="s">
        <v>13</v>
      </c>
      <c r="I111" s="37">
        <f t="shared" si="35"/>
        <v>0</v>
      </c>
      <c r="J111" s="37">
        <v>0</v>
      </c>
      <c r="K111" s="37">
        <v>0</v>
      </c>
      <c r="L111" s="37">
        <v>0</v>
      </c>
      <c r="M111" s="37">
        <v>0</v>
      </c>
    </row>
    <row r="112" spans="1:13" x14ac:dyDescent="0.35">
      <c r="A112" s="38"/>
      <c r="B112" s="35"/>
      <c r="C112" s="35"/>
      <c r="D112" s="35"/>
      <c r="E112" s="35"/>
      <c r="F112" s="36"/>
      <c r="G112" s="24"/>
      <c r="H112" s="25" t="s">
        <v>14</v>
      </c>
      <c r="I112" s="37">
        <f t="shared" si="35"/>
        <v>0</v>
      </c>
      <c r="J112" s="37">
        <v>0</v>
      </c>
      <c r="K112" s="37">
        <v>0</v>
      </c>
      <c r="L112" s="37">
        <v>0</v>
      </c>
      <c r="M112" s="37">
        <v>0</v>
      </c>
    </row>
    <row r="113" spans="1:13" x14ac:dyDescent="0.35">
      <c r="A113" s="38"/>
      <c r="B113" s="35"/>
      <c r="C113" s="35"/>
      <c r="D113" s="35"/>
      <c r="E113" s="35"/>
      <c r="F113" s="36" t="s">
        <v>70</v>
      </c>
      <c r="G113" s="24" t="s">
        <v>71</v>
      </c>
      <c r="H113" s="25" t="s">
        <v>13</v>
      </c>
      <c r="I113" s="37">
        <f t="shared" si="35"/>
        <v>0</v>
      </c>
      <c r="J113" s="37">
        <v>0</v>
      </c>
      <c r="K113" s="37">
        <v>0</v>
      </c>
      <c r="L113" s="37">
        <v>0</v>
      </c>
      <c r="M113" s="37">
        <v>0</v>
      </c>
    </row>
    <row r="114" spans="1:13" x14ac:dyDescent="0.35">
      <c r="A114" s="38"/>
      <c r="B114" s="35"/>
      <c r="C114" s="35"/>
      <c r="D114" s="35"/>
      <c r="E114" s="35"/>
      <c r="F114" s="36"/>
      <c r="G114" s="24"/>
      <c r="H114" s="25" t="s">
        <v>14</v>
      </c>
      <c r="I114" s="37">
        <f t="shared" si="35"/>
        <v>0</v>
      </c>
      <c r="J114" s="37">
        <v>0</v>
      </c>
      <c r="K114" s="37">
        <v>0</v>
      </c>
      <c r="L114" s="37">
        <v>0</v>
      </c>
      <c r="M114" s="37">
        <v>0</v>
      </c>
    </row>
    <row r="115" spans="1:13" x14ac:dyDescent="0.35">
      <c r="A115" s="38"/>
      <c r="B115" s="35"/>
      <c r="C115" s="35"/>
      <c r="D115" s="35"/>
      <c r="E115" s="35"/>
      <c r="F115" s="36" t="s">
        <v>35</v>
      </c>
      <c r="G115" s="24" t="s">
        <v>72</v>
      </c>
      <c r="H115" s="25" t="s">
        <v>13</v>
      </c>
      <c r="I115" s="37">
        <f>SUM(J115:M115)</f>
        <v>6</v>
      </c>
      <c r="J115" s="37">
        <v>1</v>
      </c>
      <c r="K115" s="37">
        <v>2</v>
      </c>
      <c r="L115" s="37">
        <v>1</v>
      </c>
      <c r="M115" s="37">
        <v>2</v>
      </c>
    </row>
    <row r="116" spans="1:13" x14ac:dyDescent="0.35">
      <c r="A116" s="38"/>
      <c r="B116" s="35"/>
      <c r="C116" s="35"/>
      <c r="D116" s="35"/>
      <c r="E116" s="35"/>
      <c r="F116" s="36"/>
      <c r="G116" s="24"/>
      <c r="H116" s="25" t="s">
        <v>14</v>
      </c>
      <c r="I116" s="37">
        <f t="shared" si="35"/>
        <v>6</v>
      </c>
      <c r="J116" s="37">
        <v>1</v>
      </c>
      <c r="K116" s="37">
        <v>2</v>
      </c>
      <c r="L116" s="37">
        <v>1</v>
      </c>
      <c r="M116" s="37">
        <v>2</v>
      </c>
    </row>
    <row r="117" spans="1:13" x14ac:dyDescent="0.35">
      <c r="A117" s="38"/>
      <c r="B117" s="35"/>
      <c r="C117" s="35"/>
      <c r="D117" s="35"/>
      <c r="E117" s="35"/>
      <c r="F117" s="36" t="s">
        <v>38</v>
      </c>
      <c r="G117" s="48" t="s">
        <v>73</v>
      </c>
      <c r="H117" s="25" t="s">
        <v>13</v>
      </c>
      <c r="I117" s="37">
        <f t="shared" si="35"/>
        <v>0</v>
      </c>
      <c r="J117" s="37">
        <v>0</v>
      </c>
      <c r="K117" s="37">
        <v>0</v>
      </c>
      <c r="L117" s="37">
        <v>0</v>
      </c>
      <c r="M117" s="37">
        <v>0</v>
      </c>
    </row>
    <row r="118" spans="1:13" x14ac:dyDescent="0.35">
      <c r="A118" s="38"/>
      <c r="B118" s="35"/>
      <c r="C118" s="35"/>
      <c r="D118" s="35"/>
      <c r="E118" s="35"/>
      <c r="F118" s="36"/>
      <c r="G118" s="24"/>
      <c r="H118" s="25" t="s">
        <v>14</v>
      </c>
      <c r="I118" s="37">
        <f t="shared" si="35"/>
        <v>0</v>
      </c>
      <c r="J118" s="37">
        <v>0</v>
      </c>
      <c r="K118" s="37">
        <v>0</v>
      </c>
      <c r="L118" s="37">
        <v>0</v>
      </c>
      <c r="M118" s="37">
        <v>0</v>
      </c>
    </row>
    <row r="119" spans="1:13" ht="17.25" x14ac:dyDescent="0.35">
      <c r="A119" s="51"/>
      <c r="B119" s="45"/>
      <c r="C119" s="45"/>
      <c r="D119" s="45"/>
      <c r="E119" s="45"/>
      <c r="F119" s="36">
        <v>30</v>
      </c>
      <c r="G119" s="48" t="s">
        <v>74</v>
      </c>
      <c r="H119" s="25" t="s">
        <v>13</v>
      </c>
      <c r="I119" s="37">
        <f t="shared" si="35"/>
        <v>100</v>
      </c>
      <c r="J119" s="37">
        <v>30</v>
      </c>
      <c r="K119" s="37">
        <v>20</v>
      </c>
      <c r="L119" s="37">
        <v>30</v>
      </c>
      <c r="M119" s="37">
        <v>20</v>
      </c>
    </row>
    <row r="120" spans="1:13" ht="17.25" x14ac:dyDescent="0.35">
      <c r="A120" s="51"/>
      <c r="B120" s="45"/>
      <c r="C120" s="45"/>
      <c r="D120" s="45"/>
      <c r="E120" s="45"/>
      <c r="F120" s="36"/>
      <c r="G120" s="24"/>
      <c r="H120" s="25" t="s">
        <v>14</v>
      </c>
      <c r="I120" s="37">
        <f t="shared" si="35"/>
        <v>100</v>
      </c>
      <c r="J120" s="37">
        <v>30</v>
      </c>
      <c r="K120" s="37">
        <v>20</v>
      </c>
      <c r="L120" s="37">
        <v>30</v>
      </c>
      <c r="M120" s="37">
        <v>20</v>
      </c>
    </row>
    <row r="121" spans="1:13" x14ac:dyDescent="0.35">
      <c r="A121" s="38"/>
      <c r="B121" s="34"/>
      <c r="C121" s="34"/>
      <c r="D121" s="34"/>
      <c r="E121" s="34" t="s">
        <v>57</v>
      </c>
      <c r="F121" s="36"/>
      <c r="G121" s="31" t="s">
        <v>75</v>
      </c>
      <c r="H121" s="25" t="s">
        <v>13</v>
      </c>
      <c r="I121" s="37">
        <f>J121+K121+L121+M121</f>
        <v>0</v>
      </c>
      <c r="J121" s="37">
        <v>0</v>
      </c>
      <c r="K121" s="37">
        <v>0</v>
      </c>
      <c r="L121" s="37">
        <v>0</v>
      </c>
      <c r="M121" s="37">
        <v>0</v>
      </c>
    </row>
    <row r="122" spans="1:13" x14ac:dyDescent="0.35">
      <c r="A122" s="38"/>
      <c r="B122" s="34"/>
      <c r="C122" s="34"/>
      <c r="D122" s="34"/>
      <c r="E122" s="34"/>
      <c r="F122" s="36"/>
      <c r="G122" s="31"/>
      <c r="H122" s="25" t="s">
        <v>14</v>
      </c>
      <c r="I122" s="37">
        <f>J122+K122+L122+M122</f>
        <v>0</v>
      </c>
      <c r="J122" s="37">
        <v>0</v>
      </c>
      <c r="K122" s="37">
        <v>0</v>
      </c>
      <c r="L122" s="37">
        <v>0</v>
      </c>
      <c r="M122" s="37">
        <v>0</v>
      </c>
    </row>
    <row r="123" spans="1:13" x14ac:dyDescent="0.35">
      <c r="A123" s="38"/>
      <c r="B123" s="34"/>
      <c r="C123" s="34"/>
      <c r="D123" s="34"/>
      <c r="E123" s="34" t="s">
        <v>33</v>
      </c>
      <c r="F123" s="36"/>
      <c r="G123" s="31" t="s">
        <v>116</v>
      </c>
      <c r="H123" s="25" t="s">
        <v>13</v>
      </c>
      <c r="I123" s="37">
        <f>I125+I127</f>
        <v>0</v>
      </c>
      <c r="J123" s="37">
        <f t="shared" ref="J123:M123" si="36">J125+J127</f>
        <v>0</v>
      </c>
      <c r="K123" s="37">
        <f t="shared" si="36"/>
        <v>0</v>
      </c>
      <c r="L123" s="37">
        <f t="shared" si="36"/>
        <v>0</v>
      </c>
      <c r="M123" s="37">
        <f t="shared" si="36"/>
        <v>0</v>
      </c>
    </row>
    <row r="124" spans="1:13" x14ac:dyDescent="0.35">
      <c r="A124" s="38"/>
      <c r="B124" s="34"/>
      <c r="C124" s="34"/>
      <c r="D124" s="34"/>
      <c r="E124" s="34"/>
      <c r="F124" s="36"/>
      <c r="G124" s="31"/>
      <c r="H124" s="25" t="s">
        <v>14</v>
      </c>
      <c r="I124" s="37">
        <f>I126+I128</f>
        <v>0</v>
      </c>
      <c r="J124" s="37">
        <f t="shared" ref="J124:M124" si="37">J126+J128</f>
        <v>0</v>
      </c>
      <c r="K124" s="37">
        <f t="shared" si="37"/>
        <v>0</v>
      </c>
      <c r="L124" s="37">
        <f t="shared" si="37"/>
        <v>0</v>
      </c>
      <c r="M124" s="37">
        <f t="shared" si="37"/>
        <v>0</v>
      </c>
    </row>
    <row r="125" spans="1:13" x14ac:dyDescent="0.35">
      <c r="A125" s="38"/>
      <c r="B125" s="34"/>
      <c r="C125" s="34"/>
      <c r="D125" s="34"/>
      <c r="E125" s="34"/>
      <c r="F125" s="36" t="s">
        <v>40</v>
      </c>
      <c r="G125" s="24" t="s">
        <v>117</v>
      </c>
      <c r="H125" s="25" t="s">
        <v>13</v>
      </c>
      <c r="I125" s="37">
        <f>J125+K125+L125+M125</f>
        <v>0</v>
      </c>
      <c r="J125" s="37">
        <v>0</v>
      </c>
      <c r="K125" s="37">
        <v>0</v>
      </c>
      <c r="L125" s="37">
        <v>0</v>
      </c>
      <c r="M125" s="37">
        <v>0</v>
      </c>
    </row>
    <row r="126" spans="1:13" x14ac:dyDescent="0.35">
      <c r="A126" s="38"/>
      <c r="B126" s="34"/>
      <c r="C126" s="34"/>
      <c r="D126" s="34"/>
      <c r="E126" s="34"/>
      <c r="F126" s="36"/>
      <c r="G126" s="24"/>
      <c r="H126" s="25" t="s">
        <v>14</v>
      </c>
      <c r="I126" s="37">
        <f t="shared" ref="I126:I127" si="38">J126+K126+L126+M126</f>
        <v>0</v>
      </c>
      <c r="J126" s="37">
        <v>0</v>
      </c>
      <c r="K126" s="37">
        <v>0</v>
      </c>
      <c r="L126" s="37">
        <v>0</v>
      </c>
      <c r="M126" s="37">
        <v>0</v>
      </c>
    </row>
    <row r="127" spans="1:13" x14ac:dyDescent="0.35">
      <c r="A127" s="38"/>
      <c r="B127" s="34"/>
      <c r="C127" s="34"/>
      <c r="D127" s="34"/>
      <c r="E127" s="34"/>
      <c r="F127" s="36" t="s">
        <v>33</v>
      </c>
      <c r="G127" s="24" t="s">
        <v>118</v>
      </c>
      <c r="H127" s="25" t="s">
        <v>13</v>
      </c>
      <c r="I127" s="37">
        <f t="shared" si="38"/>
        <v>0</v>
      </c>
      <c r="J127" s="37">
        <v>0</v>
      </c>
      <c r="K127" s="37">
        <v>0</v>
      </c>
      <c r="L127" s="37">
        <v>0</v>
      </c>
      <c r="M127" s="37">
        <v>0</v>
      </c>
    </row>
    <row r="128" spans="1:13" x14ac:dyDescent="0.35">
      <c r="A128" s="38"/>
      <c r="B128" s="34"/>
      <c r="C128" s="34"/>
      <c r="D128" s="34"/>
      <c r="E128" s="34"/>
      <c r="F128" s="36"/>
      <c r="G128" s="31"/>
      <c r="H128" s="25" t="s">
        <v>14</v>
      </c>
      <c r="I128" s="37">
        <f>J128+K128+L128+M128</f>
        <v>0</v>
      </c>
      <c r="J128" s="37">
        <v>0</v>
      </c>
      <c r="K128" s="37">
        <v>0</v>
      </c>
      <c r="L128" s="37">
        <v>0</v>
      </c>
      <c r="M128" s="37">
        <v>0</v>
      </c>
    </row>
    <row r="129" spans="1:13" x14ac:dyDescent="0.35">
      <c r="A129" s="38"/>
      <c r="B129" s="34"/>
      <c r="C129" s="34"/>
      <c r="D129" s="34"/>
      <c r="E129" s="34" t="s">
        <v>48</v>
      </c>
      <c r="F129" s="36"/>
      <c r="G129" s="31" t="s">
        <v>76</v>
      </c>
      <c r="H129" s="25" t="s">
        <v>13</v>
      </c>
      <c r="I129" s="37">
        <f>I131</f>
        <v>30</v>
      </c>
      <c r="J129" s="37">
        <f t="shared" ref="J129:M129" si="39">J131</f>
        <v>0</v>
      </c>
      <c r="K129" s="37">
        <f t="shared" si="39"/>
        <v>30</v>
      </c>
      <c r="L129" s="37">
        <v>0</v>
      </c>
      <c r="M129" s="37">
        <f t="shared" si="39"/>
        <v>0</v>
      </c>
    </row>
    <row r="130" spans="1:13" x14ac:dyDescent="0.35">
      <c r="A130" s="38"/>
      <c r="B130" s="34"/>
      <c r="C130" s="34"/>
      <c r="D130" s="34"/>
      <c r="E130" s="34"/>
      <c r="F130" s="36"/>
      <c r="G130" s="31"/>
      <c r="H130" s="25" t="s">
        <v>14</v>
      </c>
      <c r="I130" s="37">
        <f>I132</f>
        <v>30</v>
      </c>
      <c r="J130" s="37">
        <f t="shared" ref="J130:M130" si="40">J132</f>
        <v>0</v>
      </c>
      <c r="K130" s="37">
        <f t="shared" si="40"/>
        <v>30</v>
      </c>
      <c r="L130" s="37">
        <v>0</v>
      </c>
      <c r="M130" s="37">
        <f t="shared" si="40"/>
        <v>0</v>
      </c>
    </row>
    <row r="131" spans="1:13" x14ac:dyDescent="0.35">
      <c r="A131" s="38"/>
      <c r="B131" s="34"/>
      <c r="C131" s="34"/>
      <c r="D131" s="34"/>
      <c r="E131" s="34"/>
      <c r="F131" s="36">
        <v>30</v>
      </c>
      <c r="G131" s="24" t="s">
        <v>77</v>
      </c>
      <c r="H131" s="25" t="s">
        <v>13</v>
      </c>
      <c r="I131" s="37">
        <f>J131+K131+L131+M131</f>
        <v>30</v>
      </c>
      <c r="J131" s="37">
        <v>0</v>
      </c>
      <c r="K131" s="37">
        <v>30</v>
      </c>
      <c r="L131" s="37">
        <v>0</v>
      </c>
      <c r="M131" s="37">
        <v>0</v>
      </c>
    </row>
    <row r="132" spans="1:13" x14ac:dyDescent="0.35">
      <c r="A132" s="38"/>
      <c r="B132" s="34"/>
      <c r="C132" s="34"/>
      <c r="D132" s="34"/>
      <c r="E132" s="34"/>
      <c r="F132" s="36"/>
      <c r="G132" s="24"/>
      <c r="H132" s="25" t="s">
        <v>14</v>
      </c>
      <c r="I132" s="37">
        <f>J132+K132+L132+M132</f>
        <v>30</v>
      </c>
      <c r="J132" s="37">
        <v>0</v>
      </c>
      <c r="K132" s="37">
        <v>30</v>
      </c>
      <c r="L132" s="37">
        <v>0</v>
      </c>
      <c r="M132" s="37">
        <v>0</v>
      </c>
    </row>
    <row r="133" spans="1:13" x14ac:dyDescent="0.35">
      <c r="A133" s="38"/>
      <c r="B133" s="34"/>
      <c r="C133" s="34"/>
      <c r="D133" s="34"/>
      <c r="E133" s="34" t="s">
        <v>50</v>
      </c>
      <c r="F133" s="36"/>
      <c r="G133" s="31" t="s">
        <v>78</v>
      </c>
      <c r="H133" s="25" t="s">
        <v>13</v>
      </c>
      <c r="I133" s="37">
        <f>I135+I137</f>
        <v>0</v>
      </c>
      <c r="J133" s="37">
        <f t="shared" ref="J133:M133" si="41">J135+J137</f>
        <v>0</v>
      </c>
      <c r="K133" s="37">
        <f t="shared" si="41"/>
        <v>0</v>
      </c>
      <c r="L133" s="37">
        <v>0</v>
      </c>
      <c r="M133" s="37">
        <f t="shared" si="41"/>
        <v>0</v>
      </c>
    </row>
    <row r="134" spans="1:13" x14ac:dyDescent="0.35">
      <c r="A134" s="38"/>
      <c r="B134" s="34"/>
      <c r="C134" s="34"/>
      <c r="D134" s="34"/>
      <c r="E134" s="34"/>
      <c r="F134" s="36"/>
      <c r="G134" s="31"/>
      <c r="H134" s="25" t="s">
        <v>14</v>
      </c>
      <c r="I134" s="37">
        <f>I136+I140</f>
        <v>0</v>
      </c>
      <c r="J134" s="37">
        <f t="shared" ref="J134:M134" si="42">J136+J140</f>
        <v>0</v>
      </c>
      <c r="K134" s="37">
        <f t="shared" si="42"/>
        <v>0</v>
      </c>
      <c r="L134" s="37">
        <f t="shared" si="42"/>
        <v>0</v>
      </c>
      <c r="M134" s="37">
        <f t="shared" si="42"/>
        <v>0</v>
      </c>
    </row>
    <row r="135" spans="1:13" x14ac:dyDescent="0.35">
      <c r="A135" s="38"/>
      <c r="B135" s="34"/>
      <c r="C135" s="34"/>
      <c r="D135" s="34"/>
      <c r="E135" s="34"/>
      <c r="F135" s="36" t="s">
        <v>43</v>
      </c>
      <c r="G135" s="24" t="s">
        <v>79</v>
      </c>
      <c r="H135" s="25" t="s">
        <v>13</v>
      </c>
      <c r="I135" s="37">
        <f>J135+K135+L135+M135</f>
        <v>0</v>
      </c>
      <c r="J135" s="37">
        <v>0</v>
      </c>
      <c r="K135" s="37">
        <v>0</v>
      </c>
      <c r="L135" s="37">
        <v>0</v>
      </c>
      <c r="M135" s="37">
        <v>0</v>
      </c>
    </row>
    <row r="136" spans="1:13" x14ac:dyDescent="0.35">
      <c r="A136" s="38"/>
      <c r="B136" s="34"/>
      <c r="C136" s="34"/>
      <c r="D136" s="34"/>
      <c r="E136" s="34"/>
      <c r="F136" s="36"/>
      <c r="G136" s="24"/>
      <c r="H136" s="25" t="s">
        <v>14</v>
      </c>
      <c r="I136" s="37">
        <f>J136+K136+L136+M136</f>
        <v>0</v>
      </c>
      <c r="J136" s="37">
        <v>0</v>
      </c>
      <c r="K136" s="37">
        <v>0</v>
      </c>
      <c r="L136" s="37">
        <v>0</v>
      </c>
      <c r="M136" s="37">
        <v>0</v>
      </c>
    </row>
    <row r="137" spans="1:13" x14ac:dyDescent="0.35">
      <c r="A137" s="38"/>
      <c r="B137" s="34"/>
      <c r="C137" s="34"/>
      <c r="D137" s="34"/>
      <c r="E137" s="34"/>
      <c r="F137" s="36" t="s">
        <v>57</v>
      </c>
      <c r="G137" s="24" t="s">
        <v>80</v>
      </c>
      <c r="H137" s="25" t="s">
        <v>13</v>
      </c>
      <c r="I137" s="37">
        <f t="shared" ref="I137:I140" si="43">J137+K137+L137+M137</f>
        <v>0</v>
      </c>
      <c r="J137" s="37">
        <v>0</v>
      </c>
      <c r="K137" s="37">
        <v>0</v>
      </c>
      <c r="L137" s="37">
        <v>0</v>
      </c>
      <c r="M137" s="37">
        <v>0</v>
      </c>
    </row>
    <row r="138" spans="1:13" x14ac:dyDescent="0.35">
      <c r="A138" s="38"/>
      <c r="B138" s="34"/>
      <c r="C138" s="34"/>
      <c r="D138" s="34"/>
      <c r="E138" s="34"/>
      <c r="F138" s="36"/>
      <c r="G138" s="24"/>
      <c r="H138" s="25" t="s">
        <v>14</v>
      </c>
      <c r="I138" s="37">
        <f t="shared" si="43"/>
        <v>0</v>
      </c>
      <c r="J138" s="37">
        <v>0</v>
      </c>
      <c r="K138" s="37">
        <v>0</v>
      </c>
      <c r="L138" s="37">
        <v>0</v>
      </c>
      <c r="M138" s="37">
        <v>0</v>
      </c>
    </row>
    <row r="139" spans="1:13" x14ac:dyDescent="0.35">
      <c r="A139" s="38"/>
      <c r="B139" s="34"/>
      <c r="C139" s="34"/>
      <c r="D139" s="34"/>
      <c r="E139" s="34" t="s">
        <v>38</v>
      </c>
      <c r="F139" s="36"/>
      <c r="G139" s="24" t="s">
        <v>114</v>
      </c>
      <c r="H139" s="25" t="s">
        <v>13</v>
      </c>
      <c r="I139" s="37">
        <f t="shared" si="43"/>
        <v>0</v>
      </c>
      <c r="J139" s="37">
        <v>0</v>
      </c>
      <c r="K139" s="37">
        <v>0</v>
      </c>
      <c r="L139" s="37">
        <v>0</v>
      </c>
      <c r="M139" s="37">
        <v>0</v>
      </c>
    </row>
    <row r="140" spans="1:13" x14ac:dyDescent="0.35">
      <c r="A140" s="38"/>
      <c r="B140" s="34"/>
      <c r="C140" s="34"/>
      <c r="D140" s="34"/>
      <c r="E140" s="34"/>
      <c r="F140" s="36"/>
      <c r="G140" s="24"/>
      <c r="H140" s="25" t="s">
        <v>14</v>
      </c>
      <c r="I140" s="37">
        <f t="shared" si="43"/>
        <v>0</v>
      </c>
      <c r="J140" s="37">
        <v>0</v>
      </c>
      <c r="K140" s="37">
        <v>0</v>
      </c>
      <c r="L140" s="37">
        <v>0</v>
      </c>
      <c r="M140" s="37">
        <v>0</v>
      </c>
    </row>
    <row r="141" spans="1:13" x14ac:dyDescent="0.35">
      <c r="A141" s="38"/>
      <c r="B141" s="34"/>
      <c r="C141" s="34"/>
      <c r="D141" s="34"/>
      <c r="E141" s="34">
        <v>11</v>
      </c>
      <c r="F141" s="36"/>
      <c r="G141" s="52" t="s">
        <v>81</v>
      </c>
      <c r="H141" s="25" t="s">
        <v>13</v>
      </c>
      <c r="I141" s="37">
        <f>J141+K141+L141+M141</f>
        <v>0</v>
      </c>
      <c r="J141" s="37">
        <v>0</v>
      </c>
      <c r="K141" s="37">
        <v>0</v>
      </c>
      <c r="L141" s="37">
        <v>0</v>
      </c>
      <c r="M141" s="37">
        <v>0</v>
      </c>
    </row>
    <row r="142" spans="1:13" x14ac:dyDescent="0.35">
      <c r="A142" s="38"/>
      <c r="B142" s="34"/>
      <c r="C142" s="34"/>
      <c r="D142" s="34"/>
      <c r="E142" s="34"/>
      <c r="F142" s="36"/>
      <c r="G142" s="52"/>
      <c r="H142" s="25" t="s">
        <v>14</v>
      </c>
      <c r="I142" s="37">
        <f t="shared" ref="I142:I148" si="44">J142+K142+L142+M142</f>
        <v>0</v>
      </c>
      <c r="J142" s="37">
        <v>0</v>
      </c>
      <c r="K142" s="37">
        <v>0</v>
      </c>
      <c r="L142" s="37">
        <v>0</v>
      </c>
      <c r="M142" s="37">
        <v>0</v>
      </c>
    </row>
    <row r="143" spans="1:13" x14ac:dyDescent="0.35">
      <c r="A143" s="38"/>
      <c r="B143" s="34"/>
      <c r="C143" s="34"/>
      <c r="D143" s="34"/>
      <c r="E143" s="34">
        <v>12</v>
      </c>
      <c r="F143" s="36"/>
      <c r="G143" s="52" t="s">
        <v>82</v>
      </c>
      <c r="H143" s="25" t="s">
        <v>13</v>
      </c>
      <c r="I143" s="37">
        <f t="shared" si="44"/>
        <v>0</v>
      </c>
      <c r="J143" s="37">
        <v>0</v>
      </c>
      <c r="K143" s="37">
        <v>0</v>
      </c>
      <c r="L143" s="37">
        <v>0</v>
      </c>
      <c r="M143" s="37">
        <v>0</v>
      </c>
    </row>
    <row r="144" spans="1:13" x14ac:dyDescent="0.35">
      <c r="A144" s="38"/>
      <c r="B144" s="34"/>
      <c r="C144" s="34"/>
      <c r="D144" s="34"/>
      <c r="E144" s="34"/>
      <c r="F144" s="36"/>
      <c r="G144" s="52"/>
      <c r="H144" s="25" t="s">
        <v>14</v>
      </c>
      <c r="I144" s="37">
        <f t="shared" si="44"/>
        <v>0</v>
      </c>
      <c r="J144" s="37">
        <v>0</v>
      </c>
      <c r="K144" s="37">
        <v>0</v>
      </c>
      <c r="L144" s="37">
        <v>0</v>
      </c>
      <c r="M144" s="37">
        <v>0</v>
      </c>
    </row>
    <row r="145" spans="1:13" x14ac:dyDescent="0.35">
      <c r="A145" s="38"/>
      <c r="B145" s="34"/>
      <c r="C145" s="34"/>
      <c r="D145" s="34"/>
      <c r="E145" s="34">
        <v>13</v>
      </c>
      <c r="F145" s="36"/>
      <c r="G145" s="31" t="s">
        <v>83</v>
      </c>
      <c r="H145" s="25" t="s">
        <v>13</v>
      </c>
      <c r="I145" s="37">
        <f t="shared" si="44"/>
        <v>10</v>
      </c>
      <c r="J145" s="37">
        <v>0</v>
      </c>
      <c r="K145" s="37">
        <v>10</v>
      </c>
      <c r="L145" s="37">
        <v>0</v>
      </c>
      <c r="M145" s="37">
        <v>0</v>
      </c>
    </row>
    <row r="146" spans="1:13" x14ac:dyDescent="0.35">
      <c r="A146" s="38"/>
      <c r="B146" s="34"/>
      <c r="C146" s="34"/>
      <c r="D146" s="34"/>
      <c r="E146" s="34"/>
      <c r="F146" s="36"/>
      <c r="G146" s="31"/>
      <c r="H146" s="25" t="s">
        <v>14</v>
      </c>
      <c r="I146" s="37">
        <f t="shared" si="44"/>
        <v>10</v>
      </c>
      <c r="J146" s="37">
        <v>0</v>
      </c>
      <c r="K146" s="37">
        <v>10</v>
      </c>
      <c r="L146" s="37">
        <v>0</v>
      </c>
      <c r="M146" s="37">
        <v>0</v>
      </c>
    </row>
    <row r="147" spans="1:13" x14ac:dyDescent="0.35">
      <c r="A147" s="38"/>
      <c r="B147" s="34"/>
      <c r="C147" s="34"/>
      <c r="D147" s="34"/>
      <c r="E147" s="34">
        <v>14</v>
      </c>
      <c r="F147" s="36"/>
      <c r="G147" s="31" t="s">
        <v>84</v>
      </c>
      <c r="H147" s="25" t="s">
        <v>13</v>
      </c>
      <c r="I147" s="37">
        <f t="shared" si="44"/>
        <v>0</v>
      </c>
      <c r="J147" s="37">
        <v>0</v>
      </c>
      <c r="K147" s="37">
        <v>0</v>
      </c>
      <c r="L147" s="37">
        <v>0</v>
      </c>
      <c r="M147" s="37">
        <v>0</v>
      </c>
    </row>
    <row r="148" spans="1:13" x14ac:dyDescent="0.35">
      <c r="A148" s="38"/>
      <c r="B148" s="34"/>
      <c r="C148" s="34"/>
      <c r="D148" s="34"/>
      <c r="E148" s="34"/>
      <c r="F148" s="36"/>
      <c r="G148" s="31"/>
      <c r="H148" s="25" t="s">
        <v>14</v>
      </c>
      <c r="I148" s="37">
        <f t="shared" si="44"/>
        <v>0</v>
      </c>
      <c r="J148" s="37">
        <v>0</v>
      </c>
      <c r="K148" s="37">
        <v>0</v>
      </c>
      <c r="L148" s="37">
        <v>0</v>
      </c>
      <c r="M148" s="37">
        <v>0</v>
      </c>
    </row>
    <row r="149" spans="1:13" x14ac:dyDescent="0.35">
      <c r="A149" s="38"/>
      <c r="B149" s="34"/>
      <c r="C149" s="34"/>
      <c r="D149" s="34"/>
      <c r="E149" s="34">
        <v>30</v>
      </c>
      <c r="F149" s="36"/>
      <c r="G149" s="31" t="s">
        <v>85</v>
      </c>
      <c r="H149" s="25" t="s">
        <v>13</v>
      </c>
      <c r="I149" s="37">
        <f>I153+I155+I151</f>
        <v>0</v>
      </c>
      <c r="J149" s="37">
        <f t="shared" ref="J149:M149" si="45">J153+J155+J151</f>
        <v>0</v>
      </c>
      <c r="K149" s="37">
        <f t="shared" si="45"/>
        <v>0</v>
      </c>
      <c r="L149" s="37">
        <f t="shared" si="45"/>
        <v>0</v>
      </c>
      <c r="M149" s="37">
        <f t="shared" si="45"/>
        <v>0</v>
      </c>
    </row>
    <row r="150" spans="1:13" x14ac:dyDescent="0.35">
      <c r="A150" s="38"/>
      <c r="B150" s="34"/>
      <c r="C150" s="34"/>
      <c r="D150" s="34"/>
      <c r="E150" s="34"/>
      <c r="F150" s="36"/>
      <c r="G150" s="31"/>
      <c r="H150" s="25" t="s">
        <v>14</v>
      </c>
      <c r="I150" s="37">
        <f>I154+I156+I152</f>
        <v>0</v>
      </c>
      <c r="J150" s="37">
        <f t="shared" ref="J150:M150" si="46">J154+J156+J152</f>
        <v>0</v>
      </c>
      <c r="K150" s="37">
        <f t="shared" si="46"/>
        <v>0</v>
      </c>
      <c r="L150" s="37">
        <f t="shared" si="46"/>
        <v>0</v>
      </c>
      <c r="M150" s="37">
        <f t="shared" si="46"/>
        <v>0</v>
      </c>
    </row>
    <row r="151" spans="1:13" x14ac:dyDescent="0.35">
      <c r="A151" s="38"/>
      <c r="B151" s="34"/>
      <c r="C151" s="34"/>
      <c r="D151" s="34"/>
      <c r="E151" s="34"/>
      <c r="F151" s="36" t="s">
        <v>40</v>
      </c>
      <c r="G151" s="24" t="s">
        <v>115</v>
      </c>
      <c r="H151" s="25" t="s">
        <v>13</v>
      </c>
      <c r="I151" s="37">
        <f>J151+K151+L151+M151</f>
        <v>0</v>
      </c>
      <c r="J151" s="37">
        <v>0</v>
      </c>
      <c r="K151" s="37">
        <v>0</v>
      </c>
      <c r="L151" s="37">
        <v>0</v>
      </c>
      <c r="M151" s="37">
        <v>0</v>
      </c>
    </row>
    <row r="152" spans="1:13" x14ac:dyDescent="0.35">
      <c r="A152" s="38"/>
      <c r="B152" s="34"/>
      <c r="C152" s="34"/>
      <c r="D152" s="34"/>
      <c r="E152" s="34"/>
      <c r="F152" s="36"/>
      <c r="G152" s="31"/>
      <c r="H152" s="25" t="s">
        <v>14</v>
      </c>
      <c r="I152" s="37">
        <f t="shared" ref="I152:I156" si="47">J152+K152+L152+M152</f>
        <v>0</v>
      </c>
      <c r="J152" s="37">
        <v>0</v>
      </c>
      <c r="K152" s="37">
        <v>0</v>
      </c>
      <c r="L152" s="37">
        <v>0</v>
      </c>
      <c r="M152" s="37">
        <v>0</v>
      </c>
    </row>
    <row r="153" spans="1:13" x14ac:dyDescent="0.35">
      <c r="A153" s="38"/>
      <c r="B153" s="34"/>
      <c r="C153" s="34"/>
      <c r="D153" s="34"/>
      <c r="E153" s="34"/>
      <c r="F153" s="36" t="s">
        <v>33</v>
      </c>
      <c r="G153" s="24" t="s">
        <v>87</v>
      </c>
      <c r="H153" s="25" t="s">
        <v>13</v>
      </c>
      <c r="I153" s="37">
        <f t="shared" si="47"/>
        <v>0</v>
      </c>
      <c r="J153" s="37">
        <v>0</v>
      </c>
      <c r="K153" s="37">
        <v>0</v>
      </c>
      <c r="L153" s="37">
        <v>0</v>
      </c>
      <c r="M153" s="37">
        <v>0</v>
      </c>
    </row>
    <row r="154" spans="1:13" x14ac:dyDescent="0.35">
      <c r="A154" s="38"/>
      <c r="B154" s="34"/>
      <c r="C154" s="34"/>
      <c r="D154" s="34"/>
      <c r="E154" s="34"/>
      <c r="F154" s="36"/>
      <c r="G154" s="24"/>
      <c r="H154" s="25" t="s">
        <v>14</v>
      </c>
      <c r="I154" s="37">
        <f t="shared" si="47"/>
        <v>0</v>
      </c>
      <c r="J154" s="37">
        <v>0</v>
      </c>
      <c r="K154" s="37">
        <v>0</v>
      </c>
      <c r="L154" s="37">
        <v>0</v>
      </c>
      <c r="M154" s="37">
        <v>0</v>
      </c>
    </row>
    <row r="155" spans="1:13" x14ac:dyDescent="0.35">
      <c r="A155" s="38"/>
      <c r="B155" s="34"/>
      <c r="C155" s="34"/>
      <c r="D155" s="34"/>
      <c r="E155" s="34"/>
      <c r="F155" s="36">
        <v>30</v>
      </c>
      <c r="G155" s="24" t="s">
        <v>88</v>
      </c>
      <c r="H155" s="25" t="s">
        <v>13</v>
      </c>
      <c r="I155" s="37">
        <f t="shared" si="47"/>
        <v>0</v>
      </c>
      <c r="J155" s="37">
        <v>0</v>
      </c>
      <c r="K155" s="37">
        <v>0</v>
      </c>
      <c r="L155" s="37">
        <v>0</v>
      </c>
      <c r="M155" s="37">
        <v>0</v>
      </c>
    </row>
    <row r="156" spans="1:13" x14ac:dyDescent="0.35">
      <c r="A156" s="38"/>
      <c r="B156" s="34"/>
      <c r="C156" s="34"/>
      <c r="D156" s="34"/>
      <c r="E156" s="34"/>
      <c r="F156" s="36"/>
      <c r="G156" s="24"/>
      <c r="H156" s="25" t="s">
        <v>14</v>
      </c>
      <c r="I156" s="37">
        <f t="shared" si="47"/>
        <v>0</v>
      </c>
      <c r="J156" s="37">
        <v>0</v>
      </c>
      <c r="K156" s="37">
        <v>0</v>
      </c>
      <c r="L156" s="37">
        <v>0</v>
      </c>
      <c r="M156" s="37">
        <v>0</v>
      </c>
    </row>
    <row r="157" spans="1:13" x14ac:dyDescent="0.35">
      <c r="A157" s="38"/>
      <c r="B157" s="34"/>
      <c r="C157" s="34"/>
      <c r="D157" s="34">
        <v>70</v>
      </c>
      <c r="E157" s="34"/>
      <c r="F157" s="36"/>
      <c r="G157" s="31" t="s">
        <v>89</v>
      </c>
      <c r="H157" s="25" t="s">
        <v>13</v>
      </c>
      <c r="I157" s="37">
        <f>I159</f>
        <v>210</v>
      </c>
      <c r="J157" s="37">
        <f>J159</f>
        <v>0</v>
      </c>
      <c r="K157" s="37">
        <f t="shared" ref="K157:M157" si="48">K159</f>
        <v>210</v>
      </c>
      <c r="L157" s="37">
        <f t="shared" si="48"/>
        <v>0</v>
      </c>
      <c r="M157" s="37">
        <f t="shared" si="48"/>
        <v>0</v>
      </c>
    </row>
    <row r="158" spans="1:13" x14ac:dyDescent="0.35">
      <c r="A158" s="38"/>
      <c r="B158" s="34"/>
      <c r="C158" s="34"/>
      <c r="D158" s="34"/>
      <c r="E158" s="34"/>
      <c r="F158" s="36"/>
      <c r="G158" s="31"/>
      <c r="H158" s="25" t="s">
        <v>14</v>
      </c>
      <c r="I158" s="37">
        <f>I160</f>
        <v>210</v>
      </c>
      <c r="J158" s="37">
        <f>J160</f>
        <v>0</v>
      </c>
      <c r="K158" s="37">
        <f t="shared" ref="K158:M158" si="49">K160</f>
        <v>210</v>
      </c>
      <c r="L158" s="37">
        <f t="shared" si="49"/>
        <v>0</v>
      </c>
      <c r="M158" s="37">
        <f t="shared" si="49"/>
        <v>0</v>
      </c>
    </row>
    <row r="159" spans="1:13" x14ac:dyDescent="0.35">
      <c r="A159" s="38"/>
      <c r="B159" s="34"/>
      <c r="C159" s="34"/>
      <c r="D159" s="34">
        <v>71</v>
      </c>
      <c r="E159" s="34"/>
      <c r="F159" s="36"/>
      <c r="G159" s="31" t="s">
        <v>90</v>
      </c>
      <c r="H159" s="25" t="s">
        <v>13</v>
      </c>
      <c r="I159" s="37">
        <f>I161+I171</f>
        <v>210</v>
      </c>
      <c r="J159" s="37">
        <f>J161+J171</f>
        <v>0</v>
      </c>
      <c r="K159" s="37">
        <f t="shared" ref="K159:M159" si="50">K161+K171</f>
        <v>210</v>
      </c>
      <c r="L159" s="37">
        <f t="shared" si="50"/>
        <v>0</v>
      </c>
      <c r="M159" s="37">
        <f t="shared" si="50"/>
        <v>0</v>
      </c>
    </row>
    <row r="160" spans="1:13" x14ac:dyDescent="0.35">
      <c r="A160" s="38"/>
      <c r="B160" s="34"/>
      <c r="C160" s="34"/>
      <c r="D160" s="34"/>
      <c r="E160" s="34"/>
      <c r="F160" s="36"/>
      <c r="G160" s="31"/>
      <c r="H160" s="25" t="s">
        <v>14</v>
      </c>
      <c r="I160" s="37">
        <f>I162+I172</f>
        <v>210</v>
      </c>
      <c r="J160" s="37">
        <f>J162+J172</f>
        <v>0</v>
      </c>
      <c r="K160" s="37">
        <f t="shared" ref="K160:M160" si="51">K162+K172</f>
        <v>210</v>
      </c>
      <c r="L160" s="37">
        <f t="shared" si="51"/>
        <v>0</v>
      </c>
      <c r="M160" s="37">
        <f t="shared" si="51"/>
        <v>0</v>
      </c>
    </row>
    <row r="161" spans="1:16" x14ac:dyDescent="0.35">
      <c r="A161" s="38"/>
      <c r="B161" s="34"/>
      <c r="C161" s="34"/>
      <c r="D161" s="34"/>
      <c r="E161" s="34" t="s">
        <v>43</v>
      </c>
      <c r="F161" s="36"/>
      <c r="G161" s="31" t="s">
        <v>91</v>
      </c>
      <c r="H161" s="25" t="s">
        <v>13</v>
      </c>
      <c r="I161" s="37">
        <f>I163+I165+I167+I169</f>
        <v>210</v>
      </c>
      <c r="J161" s="37">
        <f t="shared" ref="J161:M161" si="52">J163+J165+J167+J169</f>
        <v>0</v>
      </c>
      <c r="K161" s="37">
        <f>K163+K165+K167+K169</f>
        <v>210</v>
      </c>
      <c r="L161" s="37">
        <f t="shared" si="52"/>
        <v>0</v>
      </c>
      <c r="M161" s="37">
        <f t="shared" si="52"/>
        <v>0</v>
      </c>
    </row>
    <row r="162" spans="1:16" x14ac:dyDescent="0.35">
      <c r="A162" s="38"/>
      <c r="B162" s="34"/>
      <c r="C162" s="34"/>
      <c r="D162" s="34"/>
      <c r="E162" s="34"/>
      <c r="F162" s="36"/>
      <c r="G162" s="31"/>
      <c r="H162" s="25" t="s">
        <v>14</v>
      </c>
      <c r="I162" s="37">
        <f>I164+I166+I168+I170</f>
        <v>210</v>
      </c>
      <c r="J162" s="37">
        <f t="shared" ref="J162:M162" si="53">J164+J166+J168+J170</f>
        <v>0</v>
      </c>
      <c r="K162" s="37">
        <f t="shared" si="53"/>
        <v>210</v>
      </c>
      <c r="L162" s="37">
        <f t="shared" si="53"/>
        <v>0</v>
      </c>
      <c r="M162" s="37">
        <f t="shared" si="53"/>
        <v>0</v>
      </c>
    </row>
    <row r="163" spans="1:16" x14ac:dyDescent="0.35">
      <c r="A163" s="38"/>
      <c r="B163" s="34"/>
      <c r="C163" s="34"/>
      <c r="D163" s="34"/>
      <c r="E163" s="34"/>
      <c r="F163" s="36" t="s">
        <v>43</v>
      </c>
      <c r="G163" s="24" t="s">
        <v>92</v>
      </c>
      <c r="H163" s="25" t="s">
        <v>13</v>
      </c>
      <c r="I163" s="37">
        <f>J163+K163+L163+M163</f>
        <v>0</v>
      </c>
      <c r="J163" s="37">
        <v>0</v>
      </c>
      <c r="K163" s="37">
        <v>0</v>
      </c>
      <c r="L163" s="37">
        <v>0</v>
      </c>
      <c r="M163" s="37">
        <v>0</v>
      </c>
    </row>
    <row r="164" spans="1:16" x14ac:dyDescent="0.35">
      <c r="A164" s="38"/>
      <c r="B164" s="34"/>
      <c r="C164" s="34"/>
      <c r="D164" s="34"/>
      <c r="E164" s="34"/>
      <c r="F164" s="36"/>
      <c r="G164" s="24"/>
      <c r="H164" s="25" t="s">
        <v>14</v>
      </c>
      <c r="I164" s="37">
        <f t="shared" ref="I164:I172" si="54">J164+K164+L164+M164</f>
        <v>0</v>
      </c>
      <c r="J164" s="37">
        <v>0</v>
      </c>
      <c r="K164" s="37">
        <v>0</v>
      </c>
      <c r="L164" s="37">
        <v>0</v>
      </c>
      <c r="M164" s="37">
        <v>0</v>
      </c>
    </row>
    <row r="165" spans="1:16" x14ac:dyDescent="0.35">
      <c r="A165" s="38"/>
      <c r="B165" s="34"/>
      <c r="C165" s="34"/>
      <c r="D165" s="34"/>
      <c r="E165" s="34"/>
      <c r="F165" s="36" t="s">
        <v>57</v>
      </c>
      <c r="G165" s="24" t="s">
        <v>93</v>
      </c>
      <c r="H165" s="25" t="s">
        <v>13</v>
      </c>
      <c r="I165" s="37">
        <f t="shared" si="54"/>
        <v>170</v>
      </c>
      <c r="J165" s="37">
        <v>0</v>
      </c>
      <c r="K165" s="37">
        <v>170</v>
      </c>
      <c r="L165" s="37">
        <v>0</v>
      </c>
      <c r="M165" s="37">
        <v>0</v>
      </c>
    </row>
    <row r="166" spans="1:16" x14ac:dyDescent="0.35">
      <c r="A166" s="38"/>
      <c r="B166" s="34"/>
      <c r="C166" s="34"/>
      <c r="D166" s="34"/>
      <c r="E166" s="34"/>
      <c r="F166" s="36"/>
      <c r="G166" s="24"/>
      <c r="H166" s="25" t="s">
        <v>14</v>
      </c>
      <c r="I166" s="37">
        <f t="shared" si="54"/>
        <v>170</v>
      </c>
      <c r="J166" s="37">
        <v>0</v>
      </c>
      <c r="K166" s="37">
        <v>170</v>
      </c>
      <c r="L166" s="37">
        <v>0</v>
      </c>
      <c r="M166" s="37">
        <v>0</v>
      </c>
    </row>
    <row r="167" spans="1:16" x14ac:dyDescent="0.35">
      <c r="A167" s="38"/>
      <c r="B167" s="34"/>
      <c r="C167" s="34"/>
      <c r="D167" s="34"/>
      <c r="E167" s="34"/>
      <c r="F167" s="36" t="s">
        <v>40</v>
      </c>
      <c r="G167" s="24" t="s">
        <v>94</v>
      </c>
      <c r="H167" s="25" t="s">
        <v>13</v>
      </c>
      <c r="I167" s="37">
        <f t="shared" si="54"/>
        <v>40</v>
      </c>
      <c r="J167" s="37">
        <v>0</v>
      </c>
      <c r="K167" s="37">
        <v>40</v>
      </c>
      <c r="L167" s="37">
        <v>0</v>
      </c>
      <c r="M167" s="37">
        <v>0</v>
      </c>
    </row>
    <row r="168" spans="1:16" x14ac:dyDescent="0.35">
      <c r="A168" s="38"/>
      <c r="B168" s="34"/>
      <c r="C168" s="34"/>
      <c r="D168" s="34"/>
      <c r="E168" s="34"/>
      <c r="F168" s="36"/>
      <c r="G168" s="24"/>
      <c r="H168" s="25" t="s">
        <v>14</v>
      </c>
      <c r="I168" s="37">
        <f t="shared" si="54"/>
        <v>40</v>
      </c>
      <c r="J168" s="37">
        <v>0</v>
      </c>
      <c r="K168" s="37">
        <v>40</v>
      </c>
      <c r="L168" s="37">
        <v>0</v>
      </c>
      <c r="M168" s="37">
        <v>0</v>
      </c>
    </row>
    <row r="169" spans="1:16" x14ac:dyDescent="0.35">
      <c r="A169" s="38"/>
      <c r="B169" s="34"/>
      <c r="C169" s="34"/>
      <c r="D169" s="34"/>
      <c r="E169" s="34"/>
      <c r="F169" s="36">
        <v>30</v>
      </c>
      <c r="G169" s="24" t="s">
        <v>95</v>
      </c>
      <c r="H169" s="25" t="s">
        <v>13</v>
      </c>
      <c r="I169" s="37">
        <f t="shared" si="54"/>
        <v>0</v>
      </c>
      <c r="J169" s="37">
        <v>0</v>
      </c>
      <c r="K169" s="37">
        <v>0</v>
      </c>
      <c r="L169" s="37">
        <v>0</v>
      </c>
      <c r="M169" s="37">
        <v>0</v>
      </c>
    </row>
    <row r="170" spans="1:16" ht="19.5" x14ac:dyDescent="0.35">
      <c r="A170" s="38"/>
      <c r="B170" s="34"/>
      <c r="C170" s="34"/>
      <c r="D170" s="34"/>
      <c r="E170" s="34"/>
      <c r="F170" s="36"/>
      <c r="G170" s="24"/>
      <c r="H170" s="25" t="s">
        <v>14</v>
      </c>
      <c r="I170" s="37">
        <f t="shared" si="54"/>
        <v>0</v>
      </c>
      <c r="J170" s="37">
        <v>0</v>
      </c>
      <c r="K170" s="37">
        <v>0</v>
      </c>
      <c r="L170" s="37">
        <v>0</v>
      </c>
      <c r="M170" s="37">
        <v>0</v>
      </c>
      <c r="N170" s="67"/>
      <c r="O170" s="4"/>
      <c r="P170" s="3"/>
    </row>
    <row r="171" spans="1:16" x14ac:dyDescent="0.35">
      <c r="A171" s="38"/>
      <c r="B171" s="34"/>
      <c r="C171" s="34"/>
      <c r="D171" s="34"/>
      <c r="E171" s="34" t="s">
        <v>40</v>
      </c>
      <c r="F171" s="36"/>
      <c r="G171" s="31" t="s">
        <v>96</v>
      </c>
      <c r="H171" s="25" t="s">
        <v>13</v>
      </c>
      <c r="I171" s="37">
        <f t="shared" si="54"/>
        <v>0</v>
      </c>
      <c r="J171" s="37">
        <v>0</v>
      </c>
      <c r="K171" s="37">
        <v>0</v>
      </c>
      <c r="L171" s="37">
        <v>0</v>
      </c>
      <c r="M171" s="37">
        <v>0</v>
      </c>
    </row>
    <row r="172" spans="1:16" x14ac:dyDescent="0.35">
      <c r="A172" s="53"/>
      <c r="B172" s="54"/>
      <c r="C172" s="54"/>
      <c r="D172" s="54"/>
      <c r="E172" s="54"/>
      <c r="F172" s="55"/>
      <c r="G172" s="56"/>
      <c r="H172" s="57" t="s">
        <v>14</v>
      </c>
      <c r="I172" s="58">
        <f t="shared" si="54"/>
        <v>0</v>
      </c>
      <c r="J172" s="58">
        <v>0</v>
      </c>
      <c r="K172" s="58">
        <v>0</v>
      </c>
      <c r="L172" s="58">
        <v>0</v>
      </c>
      <c r="M172" s="58">
        <v>0</v>
      </c>
    </row>
    <row r="173" spans="1:16" ht="15.75" x14ac:dyDescent="0.3">
      <c r="A173" s="59"/>
      <c r="B173" s="60"/>
      <c r="C173" s="60"/>
      <c r="D173" s="60"/>
      <c r="E173" s="60"/>
      <c r="F173" s="59"/>
      <c r="G173" s="5"/>
    </row>
    <row r="174" spans="1:16" ht="15.75" x14ac:dyDescent="0.3">
      <c r="A174" s="59"/>
      <c r="B174" s="60"/>
      <c r="C174" s="60"/>
      <c r="D174" s="60"/>
      <c r="E174" s="60"/>
      <c r="F174" s="59"/>
      <c r="H174" s="4" t="s">
        <v>108</v>
      </c>
    </row>
    <row r="175" spans="1:16" ht="15.75" x14ac:dyDescent="0.3">
      <c r="A175" s="59"/>
      <c r="B175" s="59"/>
      <c r="C175" s="59"/>
      <c r="D175" s="59"/>
      <c r="E175" s="59"/>
      <c r="F175" s="59"/>
      <c r="I175" s="59"/>
    </row>
    <row r="176" spans="1:16" x14ac:dyDescent="0.3">
      <c r="F176" s="59"/>
      <c r="H176" s="59"/>
      <c r="I176" s="59"/>
    </row>
    <row r="177" spans="1:13" x14ac:dyDescent="0.3">
      <c r="F177" s="59"/>
      <c r="G177" s="69"/>
      <c r="H177" s="59"/>
      <c r="J177" s="59"/>
      <c r="K177" s="66" t="s">
        <v>109</v>
      </c>
      <c r="L177" s="59"/>
      <c r="M177" s="59"/>
    </row>
    <row r="180" spans="1:13" x14ac:dyDescent="0.3">
      <c r="A180" s="59"/>
    </row>
    <row r="181" spans="1:13" x14ac:dyDescent="0.3">
      <c r="A181" s="59"/>
    </row>
    <row r="192" spans="1:13" ht="18.75" x14ac:dyDescent="0.3">
      <c r="F192" s="2"/>
    </row>
  </sheetData>
  <mergeCells count="1">
    <mergeCell ref="A18:F18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Anual</vt:lpstr>
      <vt:lpstr>Trimestrializare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2025-02-07T08:10:59Z</dcterms:modified>
</cp:coreProperties>
</file>